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4640" activeTab="3"/>
  </bookViews>
  <sheets>
    <sheet name="додаток 1" sheetId="14" r:id="rId1"/>
    <sheet name="додаток 2" sheetId="8" r:id="rId2"/>
    <sheet name="додаток 3" sheetId="16" r:id="rId3"/>
    <sheet name="додаток 5" sheetId="15" r:id="rId4"/>
    <sheet name="додаток 6" sheetId="5" r:id="rId5"/>
    <sheet name="додаток 7" sheetId="6" r:id="rId6"/>
  </sheets>
  <definedNames>
    <definedName name="_xlnm._FilterDatabase" localSheetId="5" hidden="1">'додаток 7'!$B$12:$B$34</definedName>
    <definedName name="_xlnm.Print_Area" localSheetId="4">'додаток 6'!$A$1:$K$20</definedName>
    <definedName name="_xlnm.Print_Area" localSheetId="5">'додаток 7'!$A$1:$J$38</definedName>
  </definedNames>
  <calcPr calcId="144525"/>
</workbook>
</file>

<file path=xl/calcChain.xml><?xml version="1.0" encoding="utf-8"?>
<calcChain xmlns="http://schemas.openxmlformats.org/spreadsheetml/2006/main">
  <c r="J16" i="5" l="1"/>
  <c r="G18" i="6" l="1"/>
  <c r="P37" i="16" l="1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D40" i="15" l="1"/>
  <c r="D25" i="15"/>
  <c r="D24" i="15"/>
  <c r="D20" i="15"/>
  <c r="D17" i="15"/>
  <c r="D23" i="15" l="1"/>
  <c r="C80" i="14" l="1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E18" i="8" l="1"/>
  <c r="F18" i="8"/>
  <c r="D18" i="8"/>
  <c r="H32" i="6" l="1"/>
  <c r="J28" i="6" l="1"/>
  <c r="G28" i="6"/>
  <c r="E20" i="8" l="1"/>
  <c r="E22" i="8" s="1"/>
  <c r="F20" i="8"/>
  <c r="F22" i="8" s="1"/>
  <c r="D20" i="8"/>
  <c r="D22" i="8" s="1"/>
  <c r="E19" i="8"/>
  <c r="F19" i="8"/>
  <c r="D19" i="8"/>
  <c r="F27" i="8" l="1"/>
  <c r="F23" i="8"/>
  <c r="F24" i="8" s="1"/>
  <c r="E27" i="8"/>
  <c r="E23" i="8"/>
  <c r="E24" i="8" s="1"/>
  <c r="D23" i="8"/>
  <c r="D24" i="8" s="1"/>
  <c r="D27" i="8"/>
  <c r="I35" i="6"/>
  <c r="H22" i="6"/>
  <c r="G24" i="6"/>
  <c r="H20" i="6"/>
  <c r="H35" i="6" s="1"/>
  <c r="J14" i="6"/>
  <c r="G14" i="6"/>
  <c r="G19" i="6"/>
  <c r="J23" i="6" l="1"/>
  <c r="G17" i="6" l="1"/>
  <c r="G20" i="6"/>
  <c r="G21" i="6"/>
  <c r="G22" i="6"/>
  <c r="G23" i="6"/>
  <c r="G25" i="6"/>
  <c r="G26" i="6"/>
  <c r="G27" i="6"/>
  <c r="G29" i="6"/>
  <c r="G30" i="6"/>
  <c r="G31" i="6"/>
  <c r="G32" i="6"/>
  <c r="G33" i="6"/>
  <c r="G34" i="6"/>
  <c r="G15" i="6"/>
  <c r="J26" i="6" l="1"/>
  <c r="J25" i="6"/>
  <c r="J22" i="6"/>
  <c r="J31" i="6"/>
  <c r="J27" i="6" l="1"/>
  <c r="J16" i="6"/>
  <c r="G16" i="6"/>
  <c r="G35" i="6" s="1"/>
  <c r="J15" i="6"/>
  <c r="J35" i="6" s="1"/>
  <c r="C27" i="8" l="1"/>
  <c r="C26" i="8"/>
  <c r="C25" i="8"/>
  <c r="C24" i="8"/>
  <c r="C23" i="8"/>
  <c r="C22" i="8"/>
  <c r="C20" i="8"/>
  <c r="C19" i="8"/>
  <c r="C18" i="8"/>
  <c r="C17" i="8"/>
  <c r="C16" i="8"/>
  <c r="C15" i="8"/>
  <c r="C14" i="8"/>
  <c r="J13" i="5" l="1"/>
  <c r="J12" i="5" s="1"/>
</calcChain>
</file>

<file path=xl/sharedStrings.xml><?xml version="1.0" encoding="utf-8"?>
<sst xmlns="http://schemas.openxmlformats.org/spreadsheetml/2006/main" count="449" uniqueCount="263">
  <si>
    <t>Код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</si>
  <si>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</si>
  <si>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</si>
  <si>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</si>
  <si>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</si>
  <si>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</si>
  <si>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(грн.)</t>
  </si>
  <si>
    <t>Код Функціональної класифікації видатків та кредитування бюджету</t>
  </si>
  <si>
    <t>0100000</t>
  </si>
  <si>
    <t>0110000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</si>
  <si>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</si>
  <si>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</si>
  <si>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</si>
  <si>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</si>
  <si>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</si>
  <si>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</si>
  <si>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</si>
  <si>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</si>
  <si>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</si>
  <si>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</si>
  <si>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</si>
  <si>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</si>
  <si>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0114081</t>
  </si>
  <si>
    <t>4081</t>
  </si>
  <si>
    <t>0829</t>
  </si>
  <si>
    <t>Забезпечення діяльності інших закладів в галузі культури і мистецтва</t>
  </si>
  <si>
    <t>0116030</t>
  </si>
  <si>
    <t>6030</t>
  </si>
  <si>
    <t>0620</t>
  </si>
  <si>
    <t>Організація благоустрою населених пунктів</t>
  </si>
  <si>
    <t>0443</t>
  </si>
  <si>
    <t>0117350</t>
  </si>
  <si>
    <t>7350</t>
  </si>
  <si>
    <t>Розроблення схем планування та забудови територій (містобудівної документації)</t>
  </si>
  <si>
    <t>0117680</t>
  </si>
  <si>
    <t>7680</t>
  </si>
  <si>
    <t>0490</t>
  </si>
  <si>
    <t>0117691</t>
  </si>
  <si>
    <t>0117693</t>
  </si>
  <si>
    <t>7693</t>
  </si>
  <si>
    <t>Інші заходи, пов`язані з економічною діяльністю</t>
  </si>
  <si>
    <t>0320</t>
  </si>
  <si>
    <t>Забезпечення діяльності місцевої пожежної охорони</t>
  </si>
  <si>
    <t>0118311</t>
  </si>
  <si>
    <t>8311</t>
  </si>
  <si>
    <t>0511</t>
  </si>
  <si>
    <t>Охорона та раціональне використання природних ресурсів</t>
  </si>
  <si>
    <t>УСЬОГО</t>
  </si>
  <si>
    <t>Додаток 6</t>
  </si>
  <si>
    <t>Додаток 7</t>
  </si>
  <si>
    <t>Членські  внески до асоціацій органів місцевого самоврядування</t>
  </si>
  <si>
    <t>Найменування місцевої/регіональної програми</t>
  </si>
  <si>
    <t>Додаток 5</t>
  </si>
  <si>
    <t xml:space="preserve">Комплексна програма оздоровлення та відпочинку дітей, сімейної, гендерної політики та протидії торгівлі людьми на 2018-2021 роки  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</si>
  <si>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</si>
  <si>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Х</t>
  </si>
  <si>
    <t>Програма організації підтримки і реалізації стратегічних ініціатив та підготовки проектів розвитку Широківської сільської об’єднаної територіальної громади на період 2019-2023 років</t>
  </si>
  <si>
    <t>Комплексна цільова «Програма підтримки засобів масової інформації на 2019-2023 роки КУ «Агенція розвитку Широківської сільської ради»</t>
  </si>
  <si>
    <t>(код бюджету)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</si>
  <si>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</si>
  <si>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</si>
  <si>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</si>
  <si>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Рівень готовності об'єкта на кінець бюджетного періоду, %</t>
  </si>
  <si>
    <t>Найменування об’єкта  будівництва/вид будівельних робіт, у тому числі проектні роботи</t>
  </si>
  <si>
    <t>Обсяг видатків бюджету розвитку, які сппямовуються на будівництво об'єкта у бюджетному періоді, гривень</t>
  </si>
  <si>
    <t>08523000000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</si>
  <si>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</si>
  <si>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</si>
  <si>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</si>
  <si>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Дата і номер документа, яким затверджено місцеву регіональну програму</t>
  </si>
  <si>
    <t>Додаток 1</t>
  </si>
  <si>
    <t>(грн)</t>
  </si>
  <si>
    <t>Найменування згідно з Класифікацією доходів бюджету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</si>
  <si>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</si>
  <si>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</si>
  <si>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</si>
  <si>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</si>
  <si>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</si>
  <si>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</si>
  <si>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</si>
  <si>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</si>
  <si>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</si>
  <si>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</si>
  <si>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</si>
  <si>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</si>
  <si>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</si>
  <si>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</si>
  <si>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</si>
  <si>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</si>
  <si>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</si>
  <si>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</si>
  <si>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</si>
  <si>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</si>
  <si>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</si>
  <si>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</si>
  <si>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</si>
  <si>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</si>
  <si>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</si>
  <si>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</si>
  <si>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</si>
  <si>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</si>
  <si>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</si>
  <si>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</si>
  <si>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</si>
  <si>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</si>
  <si>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</si>
  <si>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</si>
  <si>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</si>
  <si>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</si>
  <si>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</si>
  <si>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</si>
  <si>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</si>
  <si>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</si>
  <si>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</si>
  <si>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</si>
  <si>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</si>
  <si>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</si>
  <si>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</si>
  <si>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</si>
  <si>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</si>
  <si>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</si>
  <si>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</si>
  <si>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</si>
  <si>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</si>
  <si>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</si>
  <si>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</si>
  <si>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</si>
  <si>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</si>
  <si>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</si>
  <si>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</si>
  <si>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</si>
  <si>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</si>
  <si>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X</t>
  </si>
  <si>
    <t>Разом доходів</t>
  </si>
  <si>
    <t>Обласний бюджет Запорізької області</t>
  </si>
  <si>
    <t>Додаток 2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</si>
  <si>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</si>
  <si>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</si>
  <si>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</si>
  <si>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</si>
  <si>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</si>
  <si>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</si>
  <si>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</si>
  <si>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</si>
  <si>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</si>
  <si>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</si>
  <si>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</si>
  <si>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</si>
  <si>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</si>
  <si>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</si>
  <si>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</si>
  <si>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</si>
  <si>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</si>
  <si>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(код бюджет)</t>
  </si>
  <si>
    <t>Програма покращення надання медичних послуг з первинної медичної допомоги та збереження здоров"я населення на 2019-2021 роки (зі змінами та доповненнями)</t>
  </si>
  <si>
    <t>Програма "місцевих стимулів" працівників комунального некомерційного підприємства «Центр первинної медико-санітарної допомоги «Сімейний лікар» Широківської сільської ради Запорізького району Запорізької області на 2019-2021 роки</t>
  </si>
  <si>
    <t>Розподіл 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</si>
  <si>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2021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</si>
  <si>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</si>
  <si>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</si>
  <si>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</si>
  <si>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по влаштуванню та встановленню конструкцій (зупинкових комплексів) на території Широківської сільської ради Запорізького району Запорізької області</t>
  </si>
  <si>
    <t>ДОХОДИ_x000D_
місцевого бюджету на 2021 рік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</si>
  <si>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</si>
  <si>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</si>
  <si>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</si>
  <si>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Дотації з державного бюджету місцевим бюджетам</t>
  </si>
  <si>
    <t>Базова дотація </t>
  </si>
  <si>
    <t>Міжбюджетні трансферти на 2021 рік</t>
  </si>
  <si>
    <t>0111020</t>
  </si>
  <si>
    <t>1020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</si>
  <si>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</si>
  <si>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</si>
  <si>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</si>
  <si>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</si>
  <si>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</si>
  <si>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</si>
  <si>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7461</t>
  </si>
  <si>
    <t>Розподіл витрат місцевого  бюджету на реалізацію місцевих/регіональних програм у 2021 році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</si>
  <si>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</si>
  <si>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</si>
  <si>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 xml:space="preserve">Програма охорони навколишнього природного середовища Широківської сільської ради Запорізького району Запорізької області  на 2021-2023 роки </t>
  </si>
  <si>
    <t>Програма соціально-економічного та культурного розвитку Широківської сільської територіальної громади на 2021 рік</t>
  </si>
  <si>
    <t>Цільова програма забезпечення членства Широківської сільської ради Запорізького району Запорізької області на 2021-2023 роки</t>
  </si>
  <si>
    <t>Програма розвитку житлово-комунального господарства та благоустрою населених пунктів Широківської сільської ради на 2020-2022 роки (зі змінами та доповненнями)</t>
  </si>
  <si>
    <t>Комплекса програма соціального захисту населення Широківської об'єднаної територіальної громади "Назустріч людям" на 2020-2022 роки (зі змінами та доповненнями)</t>
  </si>
  <si>
    <t>Фінансування місцевого бюджету на 2021 рік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</si>
  <si>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</si>
  <si>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</si>
  <si>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</si>
  <si>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Секретар Широківської сільської ради</t>
  </si>
  <si>
    <t>О.Правдюк</t>
  </si>
  <si>
    <t>Додаток 3</t>
  </si>
  <si>
    <t>РОЗПОДІЛ</t>
  </si>
  <si>
    <t>видатків місцевого бюджету на 2021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</si>
  <si>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</si>
  <si>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</si>
  <si>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</si>
  <si>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</si>
  <si>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</si>
  <si>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</si>
  <si>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</si>
  <si>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</si>
  <si>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</si>
  <si>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</si>
  <si>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</si>
  <si>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</si>
  <si>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</si>
  <si>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</si>
  <si>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</si>
  <si>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</si>
  <si>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</si>
  <si>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</si>
  <si>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3140</t>
  </si>
  <si>
    <t>1040</t>
  </si>
  <si>
    <t>3241</t>
  </si>
  <si>
    <t>Членські внески до асоціацій органів місцевого самоврядування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</si>
  <si>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</si>
  <si>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</si>
  <si>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0118130</t>
  </si>
  <si>
    <t>8130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</si>
  <si>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</si>
  <si>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</si>
  <si>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</si>
  <si>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</si>
  <si>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</si>
  <si>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</si>
  <si>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 xml:space="preserve">Програма з просторового планування та комплексного містобудівного розвитку території Широківської сільської ради (об’єднаної територіальної громади) на 2021-2026 роки </t>
  </si>
  <si>
    <t xml:space="preserve">Програма з проведення нормативної грошової оцінки земель в межах населених пунктів Широківської сільської ради Запорізького району Запорізької області на 2021 – 2025 роки 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</si>
  <si>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</si>
  <si>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</si>
  <si>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</si>
  <si>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</si>
  <si>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</si>
  <si>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Базова дотація</t>
  </si>
  <si>
    <t>Державний бюджет України</t>
  </si>
  <si>
    <t>Субвенція з місцевого бюджетунадання державної підтримки особам з особливими освітніми потребами за рахунок відповідної субвенції з державного бюджету</t>
  </si>
  <si>
    <t>ІІ. Трансферти до спеціального фонду бюджету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</si>
  <si>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</si>
  <si>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</si>
  <si>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</si>
  <si>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</si>
  <si>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</si>
  <si>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</si>
  <si>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</si>
  <si>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 рішення                                         сільської ради</t>
  </si>
  <si>
    <t>рішення сільської ради від 24.12.2020 № 1</t>
  </si>
  <si>
    <t>рішення сільської ради від 21.12.2018  № 11</t>
  </si>
  <si>
    <t>рішення сільської ради від 20.12.2019 № 9</t>
  </si>
  <si>
    <t>рішення сільської ради від 21.12.2017 № 9</t>
  </si>
  <si>
    <t xml:space="preserve">Програма розвитку культури, сім’ї, молоді, спорту, туризму та збереження об'єктів культурної спадщини Широківської сільської ради на 2021-2025 роки </t>
  </si>
  <si>
    <t>рішення сільської ради від 24.12.2020 № 8</t>
  </si>
  <si>
    <t>рішення сільської ради від 20.12.2019 № 1</t>
  </si>
  <si>
    <t>рішення сільської ради від 09.12.2020 № 10</t>
  </si>
  <si>
    <t>рішення сільської ради від 09.12.2020 № 11</t>
  </si>
  <si>
    <t>рішення сільської ради від 24.12.2020 № 3</t>
  </si>
  <si>
    <t>рішення сільської ради від 21.12.2018 № 43</t>
  </si>
  <si>
    <t>рішення сільської ради від 24.12.2020 № 4</t>
  </si>
  <si>
    <t xml:space="preserve">Цільова програма забезпечення діяльності та розвитку комунального некомерційного підприємства "Місцева пожежна  охорона Широківської ОТГ" Широківської сільська рада Запорізького району Запорізької області, захисту населення і території сел, селищ Широківської об'єднаної  територіальної громади від пожеж, ліквідації наслідків надзвичайних ситуацій техногенного та природного характеру, підвищення рівня протипожежного захисту та створення сприятливих умов для реалізації державної політики у сфері пожежної безпеки на 2021-2023 роки </t>
  </si>
  <si>
    <t>рішення сільської ради від 24.12.2020 № 5</t>
  </si>
  <si>
    <t>від 24.12.2020 № 16</t>
  </si>
  <si>
    <t>Капітальний ремонт тротуарів, пішохідних зон та доріжок в населених пунктах на території Широківської сільської ради Запорізького району Запорізької області</t>
  </si>
  <si>
    <t>08100000000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</si>
</sst>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6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7">
    <xf numFmtId="0" fontId="0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9" applyNumberFormat="0" applyAlignment="0" applyProtection="0"/>
    <xf numFmtId="0" fontId="17" fillId="21" borderId="10" applyNumberFormat="0" applyAlignment="0" applyProtection="0"/>
    <xf numFmtId="0" fontId="18" fillId="21" borderId="9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11" applyNumberFormat="0" applyFill="0" applyAlignment="0" applyProtection="0"/>
    <xf numFmtId="0" fontId="21" fillId="22" borderId="12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" fillId="0" borderId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3" fillId="24" borderId="13" applyNumberFormat="0" applyFont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15" fillId="0" borderId="0"/>
  </cellStyleXfs>
  <cellXfs count="244">
    <xf numFmtId="0" fontId="0" fillId="0" borderId="0" xfId="0"/>
    <xf numFmtId="0" fontId="4" fillId="0" borderId="0" xfId="3" applyNumberFormat="1" applyFont="1" applyFill="1" applyAlignment="1" applyProtection="1"/>
    <xf numFmtId="0" fontId="4" fillId="0" borderId="0" xfId="3" applyFont="1" applyFill="1"/>
    <xf numFmtId="0" fontId="3" fillId="0" borderId="0" xfId="3" applyNumberFormat="1" applyFont="1" applyFill="1" applyAlignment="1" applyProtection="1"/>
    <xf numFmtId="0" fontId="3" fillId="0" borderId="0" xfId="3" applyFont="1" applyFill="1"/>
    <xf numFmtId="0" fontId="3" fillId="0" borderId="0" xfId="3" applyFont="1" applyFill="1" applyBorder="1" applyAlignment="1">
      <alignment horizontal="center"/>
    </xf>
    <xf numFmtId="0" fontId="8" fillId="0" borderId="0" xfId="3" applyNumberFormat="1" applyFont="1" applyFill="1" applyBorder="1" applyAlignment="1" applyProtection="1">
      <alignment horizontal="center" vertical="top"/>
    </xf>
    <xf numFmtId="0" fontId="3" fillId="0" borderId="0" xfId="3" applyFont="1" applyFill="1" applyAlignment="1">
      <alignment vertical="center"/>
    </xf>
    <xf numFmtId="0" fontId="3" fillId="0" borderId="0" xfId="3" applyNumberFormat="1" applyFont="1" applyFill="1" applyAlignment="1" applyProtection="1">
      <alignment vertical="top"/>
    </xf>
    <xf numFmtId="0" fontId="3" fillId="0" borderId="0" xfId="3" applyFont="1" applyFill="1" applyAlignment="1">
      <alignment vertical="top"/>
    </xf>
    <xf numFmtId="0" fontId="7" fillId="0" borderId="0" xfId="3" applyNumberFormat="1" applyFont="1" applyFill="1" applyAlignment="1" applyProtection="1">
      <alignment horizontal="left" vertical="top"/>
    </xf>
    <xf numFmtId="0" fontId="3" fillId="0" borderId="0" xfId="3" applyNumberFormat="1" applyFont="1" applyFill="1" applyAlignment="1" applyProtection="1">
      <alignment horizontal="left" vertical="center" wrapText="1"/>
    </xf>
    <xf numFmtId="0" fontId="3" fillId="0" borderId="0" xfId="4" applyFont="1" applyAlignment="1">
      <alignment horizontal="left" wrapText="1"/>
    </xf>
    <xf numFmtId="0" fontId="3" fillId="0" borderId="0" xfId="3" applyNumberFormat="1" applyFont="1" applyFill="1" applyAlignment="1">
      <alignment horizontal="center" vertical="top"/>
    </xf>
    <xf numFmtId="0" fontId="29" fillId="0" borderId="0" xfId="3" applyNumberFormat="1" applyFont="1" applyFill="1" applyAlignment="1" applyProtection="1"/>
    <xf numFmtId="0" fontId="7" fillId="0" borderId="0" xfId="3" applyNumberFormat="1" applyFont="1" applyFill="1" applyAlignment="1" applyProtection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3" applyNumberFormat="1" applyFont="1" applyFill="1" applyAlignment="1" applyProtection="1">
      <alignment horizontal="left" vertical="top" wrapText="1"/>
    </xf>
    <xf numFmtId="0" fontId="9" fillId="0" borderId="0" xfId="3" applyNumberFormat="1" applyFont="1" applyFill="1" applyAlignment="1" applyProtection="1"/>
    <xf numFmtId="0" fontId="7" fillId="0" borderId="0" xfId="4" applyFont="1" applyAlignment="1">
      <alignment horizont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>
      <alignment horizontal="center" vertical="top"/>
    </xf>
    <xf numFmtId="0" fontId="3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31" fillId="0" borderId="0" xfId="3" applyNumberFormat="1" applyFont="1" applyFill="1" applyBorder="1" applyAlignment="1" applyProtection="1">
      <alignment horizontal="center"/>
    </xf>
    <xf numFmtId="0" fontId="30" fillId="0" borderId="0" xfId="3" applyNumberFormat="1" applyFont="1" applyFill="1" applyBorder="1" applyAlignment="1" applyProtection="1">
      <alignment horizontal="left"/>
    </xf>
    <xf numFmtId="0" fontId="30" fillId="0" borderId="0" xfId="3" applyFont="1" applyBorder="1" applyAlignment="1">
      <alignment horizontal="center" vertical="top" wrapText="1"/>
    </xf>
    <xf numFmtId="4" fontId="30" fillId="0" borderId="0" xfId="5" applyNumberFormat="1" applyFont="1" applyBorder="1" applyAlignment="1">
      <alignment horizontal="center" vertical="top"/>
    </xf>
    <xf numFmtId="0" fontId="3" fillId="0" borderId="0" xfId="3" applyNumberFormat="1" applyFont="1" applyFill="1" applyBorder="1" applyAlignment="1" applyProtection="1">
      <alignment horizontal="right" vertical="center"/>
    </xf>
    <xf numFmtId="0" fontId="32" fillId="0" borderId="0" xfId="3" applyNumberFormat="1" applyFont="1" applyFill="1" applyAlignment="1" applyProtection="1"/>
    <xf numFmtId="0" fontId="32" fillId="0" borderId="0" xfId="3" applyNumberFormat="1" applyFont="1" applyFill="1" applyBorder="1" applyAlignment="1" applyProtection="1"/>
    <xf numFmtId="0" fontId="32" fillId="0" borderId="0" xfId="3" applyNumberFormat="1" applyFont="1" applyFill="1" applyBorder="1" applyAlignment="1" applyProtection="1">
      <alignment horizontal="center"/>
    </xf>
    <xf numFmtId="0" fontId="32" fillId="0" borderId="0" xfId="3" applyNumberFormat="1" applyFont="1" applyFill="1" applyAlignment="1" applyProtection="1">
      <alignment vertical="center"/>
    </xf>
    <xf numFmtId="0" fontId="32" fillId="0" borderId="0" xfId="3" applyNumberFormat="1" applyFont="1" applyFill="1" applyAlignment="1" applyProtection="1">
      <alignment vertical="top"/>
    </xf>
    <xf numFmtId="0" fontId="12" fillId="0" borderId="0" xfId="0" applyFont="1"/>
    <xf numFmtId="0" fontId="32" fillId="0" borderId="0" xfId="0" applyFont="1" applyFill="1" applyBorder="1" applyAlignment="1">
      <alignment horizontal="center" vertical="top"/>
    </xf>
    <xf numFmtId="49" fontId="3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4" fontId="30" fillId="25" borderId="1" xfId="0" applyNumberFormat="1" applyFont="1" applyFill="1" applyBorder="1" applyAlignment="1">
      <alignment vertical="center"/>
    </xf>
    <xf numFmtId="4" fontId="3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" fontId="11" fillId="25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30" fillId="25" borderId="1" xfId="0" applyFont="1" applyFill="1" applyBorder="1" applyAlignment="1">
      <alignment vertical="center"/>
    </xf>
    <xf numFmtId="0" fontId="30" fillId="25" borderId="1" xfId="0" applyFont="1" applyFill="1" applyBorder="1" applyAlignment="1">
      <alignment vertical="center" wrapText="1"/>
    </xf>
    <xf numFmtId="0" fontId="30" fillId="25" borderId="1" xfId="0" applyFont="1" applyFill="1" applyBorder="1" applyAlignment="1">
      <alignment horizontal="center" vertical="center"/>
    </xf>
    <xf numFmtId="0" fontId="1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" fontId="11" fillId="0" borderId="1" xfId="0" quotePrefix="1" applyNumberFormat="1" applyFont="1" applyBorder="1" applyAlignment="1">
      <alignment horizontal="center" vertical="center" wrapText="1"/>
    </xf>
    <xf numFmtId="4" fontId="11" fillId="0" borderId="1" xfId="0" quotePrefix="1" applyNumberFormat="1" applyFont="1" applyBorder="1" applyAlignment="1">
      <alignment vertical="center" wrapText="1"/>
    </xf>
    <xf numFmtId="0" fontId="9" fillId="0" borderId="0" xfId="3" applyNumberFormat="1" applyFont="1" applyFill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3" applyNumberFormat="1" applyFont="1" applyFill="1" applyBorder="1" applyAlignment="1" applyProtection="1">
      <alignment horizontal="center"/>
    </xf>
    <xf numFmtId="0" fontId="7" fillId="0" borderId="8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9" fillId="0" borderId="0" xfId="3" applyNumberFormat="1" applyFont="1" applyFill="1" applyBorder="1" applyAlignment="1" applyProtection="1">
      <alignment horizontal="center" vertical="top"/>
    </xf>
    <xf numFmtId="0" fontId="11" fillId="0" borderId="0" xfId="4" applyFont="1" applyAlignment="1">
      <alignment horizontal="right"/>
    </xf>
    <xf numFmtId="0" fontId="7" fillId="0" borderId="1" xfId="3" applyNumberFormat="1" applyFont="1" applyFill="1" applyBorder="1" applyAlignment="1" applyProtection="1">
      <alignment horizontal="center" vertical="top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justify" vertical="center" wrapText="1"/>
    </xf>
    <xf numFmtId="164" fontId="38" fillId="0" borderId="1" xfId="5" applyNumberFormat="1" applyFont="1" applyBorder="1" applyAlignment="1">
      <alignment vertical="center"/>
    </xf>
    <xf numFmtId="4" fontId="38" fillId="0" borderId="1" xfId="5" applyNumberFormat="1" applyFont="1" applyBorder="1" applyAlignment="1">
      <alignment horizontal="center" vertical="center"/>
    </xf>
    <xf numFmtId="4" fontId="30" fillId="0" borderId="1" xfId="5" applyNumberFormat="1" applyFont="1" applyBorder="1" applyAlignment="1">
      <alignment horizontal="center" vertical="center"/>
    </xf>
    <xf numFmtId="49" fontId="7" fillId="2" borderId="1" xfId="3" quotePrefix="1" applyNumberFormat="1" applyFont="1" applyFill="1" applyBorder="1" applyAlignment="1">
      <alignment horizontal="center" vertical="center" wrapText="1"/>
    </xf>
    <xf numFmtId="0" fontId="7" fillId="2" borderId="1" xfId="3" quotePrefix="1" applyFont="1" applyFill="1" applyBorder="1" applyAlignment="1">
      <alignment horizontal="center" vertical="center" wrapText="1"/>
    </xf>
    <xf numFmtId="2" fontId="7" fillId="2" borderId="1" xfId="3" quotePrefix="1" applyNumberFormat="1" applyFont="1" applyFill="1" applyBorder="1" applyAlignment="1">
      <alignment vertical="center" wrapText="1"/>
    </xf>
    <xf numFmtId="0" fontId="11" fillId="2" borderId="1" xfId="6" applyFont="1" applyFill="1" applyBorder="1" applyAlignment="1">
      <alignment vertical="center" wrapText="1"/>
    </xf>
    <xf numFmtId="49" fontId="7" fillId="2" borderId="1" xfId="5" applyNumberFormat="1" applyFont="1" applyFill="1" applyBorder="1" applyAlignment="1">
      <alignment horizontal="center" vertical="center"/>
    </xf>
    <xf numFmtId="4" fontId="11" fillId="2" borderId="1" xfId="5" applyNumberFormat="1" applyFont="1" applyFill="1" applyBorder="1" applyAlignment="1">
      <alignment horizontal="center" vertical="center"/>
    </xf>
    <xf numFmtId="3" fontId="11" fillId="2" borderId="1" xfId="5" applyNumberFormat="1" applyFont="1" applyFill="1" applyBorder="1" applyAlignment="1">
      <alignment horizontal="center" vertical="center"/>
    </xf>
    <xf numFmtId="4" fontId="11" fillId="0" borderId="1" xfId="5" applyNumberFormat="1" applyFont="1" applyBorder="1" applyAlignment="1">
      <alignment horizontal="center" vertical="center"/>
    </xf>
    <xf numFmtId="3" fontId="11" fillId="0" borderId="1" xfId="5" applyNumberFormat="1" applyFont="1" applyBorder="1" applyAlignment="1">
      <alignment horizontal="center" vertical="center"/>
    </xf>
    <xf numFmtId="0" fontId="30" fillId="0" borderId="1" xfId="3" applyNumberFormat="1" applyFont="1" applyFill="1" applyBorder="1" applyAlignment="1" applyProtection="1">
      <alignment horizontal="center"/>
    </xf>
    <xf numFmtId="0" fontId="30" fillId="0" borderId="1" xfId="3" applyNumberFormat="1" applyFont="1" applyFill="1" applyBorder="1" applyAlignment="1" applyProtection="1">
      <alignment horizontal="left"/>
    </xf>
    <xf numFmtId="0" fontId="30" fillId="0" borderId="1" xfId="3" applyFont="1" applyBorder="1" applyAlignment="1">
      <alignment horizontal="center" vertical="top" wrapText="1"/>
    </xf>
    <xf numFmtId="49" fontId="30" fillId="0" borderId="1" xfId="5" applyNumberFormat="1" applyFont="1" applyBorder="1" applyAlignment="1">
      <alignment horizontal="center" vertical="top"/>
    </xf>
    <xf numFmtId="4" fontId="30" fillId="0" borderId="1" xfId="5" applyNumberFormat="1" applyFont="1" applyBorder="1" applyAlignment="1">
      <alignment horizontal="center" vertical="top"/>
    </xf>
    <xf numFmtId="0" fontId="7" fillId="0" borderId="7" xfId="3" applyNumberFormat="1" applyFont="1" applyFill="1" applyBorder="1" applyAlignment="1" applyProtection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top" wrapText="1"/>
    </xf>
    <xf numFmtId="4" fontId="7" fillId="0" borderId="1" xfId="3" applyNumberFormat="1" applyFont="1" applyFill="1" applyBorder="1" applyAlignment="1" applyProtection="1">
      <alignment horizontal="center"/>
    </xf>
    <xf numFmtId="49" fontId="9" fillId="2" borderId="5" xfId="3" applyNumberFormat="1" applyFont="1" applyFill="1" applyBorder="1" applyAlignment="1">
      <alignment horizontal="center" vertical="center" wrapText="1"/>
    </xf>
    <xf numFmtId="0" fontId="9" fillId="2" borderId="5" xfId="3" applyNumberFormat="1" applyFont="1" applyFill="1" applyBorder="1" applyAlignment="1">
      <alignment horizontal="center" vertical="top" wrapText="1"/>
    </xf>
    <xf numFmtId="0" fontId="11" fillId="2" borderId="5" xfId="3" applyNumberFormat="1" applyFont="1" applyFill="1" applyBorder="1" applyAlignment="1" applyProtection="1">
      <alignment horizontal="left" vertical="top" wrapText="1"/>
    </xf>
    <xf numFmtId="0" fontId="11" fillId="2" borderId="5" xfId="3" applyNumberFormat="1" applyFont="1" applyFill="1" applyBorder="1" applyAlignment="1">
      <alignment horizontal="left" vertical="top" wrapText="1"/>
    </xf>
    <xf numFmtId="4" fontId="7" fillId="0" borderId="1" xfId="3" applyNumberFormat="1" applyFont="1" applyBorder="1" applyAlignment="1">
      <alignment horizontal="right" vertical="top" wrapText="1"/>
    </xf>
    <xf numFmtId="4" fontId="7" fillId="0" borderId="1" xfId="3" applyNumberFormat="1" applyFont="1" applyFill="1" applyBorder="1" applyAlignment="1" applyProtection="1">
      <alignment horizontal="right" vertical="top"/>
    </xf>
    <xf numFmtId="4" fontId="39" fillId="0" borderId="1" xfId="5" applyNumberFormat="1" applyFont="1" applyBorder="1" applyAlignment="1">
      <alignment horizontal="right" vertical="top"/>
    </xf>
    <xf numFmtId="0" fontId="40" fillId="0" borderId="1" xfId="0" applyFont="1" applyBorder="1" applyAlignment="1">
      <alignment vertical="center" wrapText="1"/>
    </xf>
    <xf numFmtId="2" fontId="11" fillId="0" borderId="1" xfId="0" quotePrefix="1" applyNumberFormat="1" applyFont="1" applyBorder="1" applyAlignment="1">
      <alignment horizontal="center" vertical="center" wrapText="1"/>
    </xf>
    <xf numFmtId="2" fontId="11" fillId="0" borderId="1" xfId="0" quotePrefix="1" applyNumberFormat="1" applyFont="1" applyBorder="1" applyAlignment="1">
      <alignment vertical="center" wrapText="1"/>
    </xf>
    <xf numFmtId="0" fontId="7" fillId="0" borderId="1" xfId="3" quotePrefix="1" applyFont="1" applyBorder="1" applyAlignment="1">
      <alignment horizontal="center" vertical="center" wrapText="1"/>
    </xf>
    <xf numFmtId="49" fontId="7" fillId="0" borderId="1" xfId="3" quotePrefix="1" applyNumberFormat="1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left" vertical="top" wrapText="1"/>
    </xf>
    <xf numFmtId="0" fontId="7" fillId="2" borderId="1" xfId="3" applyNumberFormat="1" applyFont="1" applyFill="1" applyBorder="1" applyAlignment="1">
      <alignment horizontal="left" vertical="top" wrapText="1"/>
    </xf>
    <xf numFmtId="1" fontId="7" fillId="0" borderId="5" xfId="3" quotePrefix="1" applyNumberFormat="1" applyFont="1" applyBorder="1" applyAlignment="1">
      <alignment horizontal="center" vertical="center" wrapText="1"/>
    </xf>
    <xf numFmtId="2" fontId="7" fillId="0" borderId="5" xfId="3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vertical="top" wrapText="1"/>
    </xf>
    <xf numFmtId="0" fontId="7" fillId="2" borderId="1" xfId="5" applyNumberFormat="1" applyFont="1" applyFill="1" applyBorder="1" applyAlignment="1">
      <alignment horizontal="left" vertical="top" wrapText="1"/>
    </xf>
    <xf numFmtId="2" fontId="7" fillId="0" borderId="1" xfId="3" quotePrefix="1" applyNumberFormat="1" applyFont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left" vertical="center" wrapText="1"/>
    </xf>
    <xf numFmtId="0" fontId="7" fillId="0" borderId="5" xfId="3" quotePrefix="1" applyFont="1" applyBorder="1" applyAlignment="1">
      <alignment horizontal="center" vertical="center" wrapText="1"/>
    </xf>
    <xf numFmtId="2" fontId="7" fillId="0" borderId="5" xfId="3" quotePrefix="1" applyNumberFormat="1" applyFont="1" applyBorder="1" applyAlignment="1">
      <alignment horizontal="center" vertical="center" wrapText="1"/>
    </xf>
    <xf numFmtId="2" fontId="7" fillId="0" borderId="5" xfId="3" quotePrefix="1" applyNumberFormat="1" applyFont="1" applyBorder="1" applyAlignment="1">
      <alignment horizontal="left" vertical="center" wrapText="1"/>
    </xf>
    <xf numFmtId="0" fontId="39" fillId="2" borderId="1" xfId="5" applyNumberFormat="1" applyFont="1" applyFill="1" applyBorder="1" applyAlignment="1">
      <alignment horizontal="left" vertical="top" wrapText="1"/>
    </xf>
    <xf numFmtId="4" fontId="39" fillId="0" borderId="1" xfId="5" applyNumberFormat="1" applyFont="1" applyBorder="1" applyAlignment="1">
      <alignment horizontal="right" vertical="top" wrapText="1"/>
    </xf>
    <xf numFmtId="0" fontId="7" fillId="2" borderId="5" xfId="3" applyNumberFormat="1" applyFont="1" applyFill="1" applyBorder="1" applyAlignment="1">
      <alignment horizontal="left" vertical="top" wrapText="1"/>
    </xf>
    <xf numFmtId="49" fontId="11" fillId="0" borderId="1" xfId="3" quotePrefix="1" applyNumberFormat="1" applyFont="1" applyBorder="1" applyAlignment="1">
      <alignment horizontal="center" vertical="center" wrapText="1"/>
    </xf>
    <xf numFmtId="2" fontId="11" fillId="2" borderId="1" xfId="3" quotePrefix="1" applyNumberFormat="1" applyFont="1" applyFill="1" applyBorder="1" applyAlignment="1">
      <alignment vertical="center" wrapText="1"/>
    </xf>
    <xf numFmtId="4" fontId="7" fillId="2" borderId="1" xfId="3" applyNumberFormat="1" applyFont="1" applyFill="1" applyBorder="1" applyAlignment="1">
      <alignment horizontal="right" vertical="top" wrapText="1"/>
    </xf>
    <xf numFmtId="4" fontId="7" fillId="2" borderId="1" xfId="3" applyNumberFormat="1" applyFont="1" applyFill="1" applyBorder="1" applyAlignment="1" applyProtection="1">
      <alignment horizontal="right" vertical="top" wrapText="1"/>
    </xf>
    <xf numFmtId="4" fontId="39" fillId="2" borderId="1" xfId="5" applyNumberFormat="1" applyFont="1" applyFill="1" applyBorder="1" applyAlignment="1">
      <alignment horizontal="right" vertical="top"/>
    </xf>
    <xf numFmtId="4" fontId="7" fillId="0" borderId="1" xfId="3" applyNumberFormat="1" applyFont="1" applyFill="1" applyBorder="1" applyAlignment="1" applyProtection="1">
      <alignment horizontal="right" vertical="top" wrapText="1"/>
    </xf>
    <xf numFmtId="2" fontId="7" fillId="0" borderId="1" xfId="3" quotePrefix="1" applyNumberFormat="1" applyFont="1" applyBorder="1" applyAlignment="1">
      <alignment vertical="center" wrapText="1"/>
    </xf>
    <xf numFmtId="0" fontId="40" fillId="2" borderId="1" xfId="0" applyFont="1" applyFill="1" applyBorder="1" applyAlignment="1">
      <alignment horizontal="left" vertical="center" wrapText="1"/>
    </xf>
    <xf numFmtId="4" fontId="7" fillId="26" borderId="1" xfId="3" applyNumberFormat="1" applyFont="1" applyFill="1" applyBorder="1" applyAlignment="1">
      <alignment horizontal="right" vertical="top" wrapText="1"/>
    </xf>
    <xf numFmtId="4" fontId="7" fillId="26" borderId="1" xfId="3" applyNumberFormat="1" applyFont="1" applyFill="1" applyBorder="1" applyAlignment="1" applyProtection="1">
      <alignment horizontal="right" vertical="top" wrapText="1"/>
    </xf>
    <xf numFmtId="4" fontId="39" fillId="26" borderId="1" xfId="5" applyNumberFormat="1" applyFont="1" applyFill="1" applyBorder="1" applyAlignment="1">
      <alignment horizontal="right" vertical="top"/>
    </xf>
    <xf numFmtId="0" fontId="7" fillId="0" borderId="1" xfId="3" applyNumberFormat="1" applyFont="1" applyFill="1" applyBorder="1" applyAlignment="1" applyProtection="1">
      <alignment horizontal="center"/>
    </xf>
    <xf numFmtId="0" fontId="7" fillId="0" borderId="1" xfId="3" applyNumberFormat="1" applyFont="1" applyFill="1" applyBorder="1" applyAlignment="1" applyProtection="1"/>
    <xf numFmtId="4" fontId="7" fillId="0" borderId="1" xfId="3" applyNumberFormat="1" applyFont="1" applyFill="1" applyBorder="1" applyAlignment="1" applyProtection="1">
      <alignment horizontal="right"/>
    </xf>
    <xf numFmtId="0" fontId="7" fillId="0" borderId="0" xfId="3" applyNumberFormat="1" applyFont="1" applyFill="1" applyAlignment="1" applyProtection="1">
      <alignment vertical="top"/>
    </xf>
    <xf numFmtId="4" fontId="7" fillId="0" borderId="0" xfId="3" applyNumberFormat="1" applyFont="1" applyFill="1" applyAlignment="1" applyProtection="1"/>
    <xf numFmtId="0" fontId="9" fillId="0" borderId="0" xfId="3" applyNumberFormat="1" applyFont="1" applyFill="1" applyAlignment="1" applyProtection="1">
      <alignment horizontal="right"/>
    </xf>
    <xf numFmtId="0" fontId="7" fillId="0" borderId="0" xfId="3" applyFont="1" applyFill="1"/>
    <xf numFmtId="0" fontId="36" fillId="0" borderId="0" xfId="3" applyNumberFormat="1" applyFont="1" applyFill="1" applyAlignment="1" applyProtection="1"/>
    <xf numFmtId="0" fontId="36" fillId="0" borderId="0" xfId="3" applyFont="1" applyFill="1"/>
    <xf numFmtId="4" fontId="7" fillId="0" borderId="1" xfId="5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5" applyNumberFormat="1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1" xfId="0" quotePrefix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0" fillId="0" borderId="1" xfId="0" quotePrefix="1" applyNumberFormat="1" applyFont="1" applyBorder="1" applyAlignment="1">
      <alignment vertical="center" wrapText="1"/>
    </xf>
    <xf numFmtId="4" fontId="30" fillId="25" borderId="1" xfId="0" applyNumberFormat="1" applyFont="1" applyFill="1" applyBorder="1" applyAlignment="1">
      <alignment vertical="center" wrapText="1"/>
    </xf>
    <xf numFmtId="4" fontId="30" fillId="0" borderId="1" xfId="0" applyNumberFormat="1" applyFont="1" applyBorder="1" applyAlignment="1">
      <alignment vertical="center" wrapText="1"/>
    </xf>
    <xf numFmtId="4" fontId="11" fillId="25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25" borderId="1" xfId="0" quotePrefix="1" applyFont="1" applyFill="1" applyBorder="1" applyAlignment="1">
      <alignment horizontal="center" vertical="center" wrapText="1"/>
    </xf>
    <xf numFmtId="4" fontId="30" fillId="25" borderId="1" xfId="0" applyNumberFormat="1" applyFont="1" applyFill="1" applyBorder="1" applyAlignment="1">
      <alignment horizontal="center" vertical="center" wrapText="1"/>
    </xf>
    <xf numFmtId="4" fontId="30" fillId="25" borderId="1" xfId="0" quotePrefix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3" fontId="11" fillId="0" borderId="1" xfId="0" applyNumberFormat="1" applyFont="1" applyBorder="1"/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3" fontId="11" fillId="0" borderId="0" xfId="0" applyNumberFormat="1" applyFont="1"/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horizontal="right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/>
    <xf numFmtId="2" fontId="11" fillId="0" borderId="1" xfId="3" quotePrefix="1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7" fillId="0" borderId="1" xfId="3" quotePrefix="1" applyNumberFormat="1" applyFont="1" applyBorder="1" applyAlignment="1">
      <alignment horizontal="left" vertical="center" wrapText="1"/>
    </xf>
    <xf numFmtId="0" fontId="7" fillId="0" borderId="1" xfId="3" quotePrefix="1" applyFont="1" applyBorder="1" applyAlignment="1">
      <alignment horizontal="center" vertical="center" wrapText="1"/>
    </xf>
    <xf numFmtId="2" fontId="7" fillId="0" borderId="1" xfId="3" quotePrefix="1" applyNumberFormat="1" applyFont="1" applyBorder="1" applyAlignment="1">
      <alignment horizontal="center" vertical="center" wrapText="1"/>
    </xf>
    <xf numFmtId="0" fontId="30" fillId="0" borderId="1" xfId="0" applyFont="1" applyBorder="1"/>
    <xf numFmtId="3" fontId="30" fillId="0" borderId="1" xfId="0" applyNumberFormat="1" applyFont="1" applyBorder="1"/>
    <xf numFmtId="0" fontId="11" fillId="2" borderId="1" xfId="3" applyNumberFormat="1" applyFont="1" applyFill="1" applyBorder="1" applyAlignment="1">
      <alignment horizontal="left" vertical="top" wrapText="1"/>
    </xf>
    <xf numFmtId="164" fontId="39" fillId="0" borderId="1" xfId="5" applyNumberFormat="1" applyFont="1" applyBorder="1" applyAlignment="1">
      <alignment vertical="center" wrapText="1"/>
    </xf>
    <xf numFmtId="4" fontId="39" fillId="0" borderId="1" xfId="5" applyNumberFormat="1" applyFont="1" applyBorder="1" applyAlignment="1">
      <alignment horizontal="center" vertical="center"/>
    </xf>
    <xf numFmtId="3" fontId="39" fillId="0" borderId="1" xfId="5" applyNumberFormat="1" applyFont="1" applyBorder="1" applyAlignment="1">
      <alignment horizontal="center" vertical="center"/>
    </xf>
    <xf numFmtId="1" fontId="39" fillId="0" borderId="1" xfId="5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49" fontId="35" fillId="0" borderId="0" xfId="0" applyNumberFormat="1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4" xfId="0" applyFont="1" applyBorder="1" applyAlignment="1"/>
    <xf numFmtId="49" fontId="35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49" fontId="44" fillId="0" borderId="0" xfId="0" applyNumberFormat="1" applyFont="1" applyAlignment="1">
      <alignment horizontal="center"/>
    </xf>
    <xf numFmtId="0" fontId="42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9" fillId="0" borderId="0" xfId="3" applyNumberFormat="1" applyFont="1" applyFill="1" applyAlignment="1" applyProtection="1">
      <alignment horizontal="center"/>
    </xf>
    <xf numFmtId="49" fontId="33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9" fillId="0" borderId="0" xfId="3" applyNumberFormat="1" applyFont="1" applyFill="1" applyAlignment="1" applyProtection="1">
      <alignment horizontal="left" vertical="center"/>
    </xf>
    <xf numFmtId="0" fontId="7" fillId="0" borderId="1" xfId="3" applyNumberFormat="1" applyFont="1" applyFill="1" applyBorder="1" applyAlignment="1" applyProtection="1">
      <alignment horizontal="center" vertical="center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quotePrefix="1" applyFont="1" applyBorder="1" applyAlignment="1">
      <alignment horizontal="center" vertical="center" wrapText="1"/>
    </xf>
    <xf numFmtId="2" fontId="7" fillId="0" borderId="1" xfId="3" quotePrefix="1" applyNumberFormat="1" applyFont="1" applyBorder="1" applyAlignment="1">
      <alignment horizontal="center" vertical="center" wrapText="1"/>
    </xf>
    <xf numFmtId="2" fontId="7" fillId="0" borderId="1" xfId="3" quotePrefix="1" applyNumberFormat="1" applyFont="1" applyBorder="1" applyAlignment="1">
      <alignment horizontal="left" vertical="center" wrapText="1"/>
    </xf>
    <xf numFmtId="0" fontId="7" fillId="0" borderId="5" xfId="3" quotePrefix="1" applyFont="1" applyBorder="1" applyAlignment="1">
      <alignment horizontal="center" vertical="center" wrapText="1"/>
    </xf>
    <xf numFmtId="0" fontId="7" fillId="0" borderId="7" xfId="3" quotePrefix="1" applyFont="1" applyBorder="1" applyAlignment="1">
      <alignment horizontal="center" vertical="center" wrapText="1"/>
    </xf>
    <xf numFmtId="2" fontId="11" fillId="0" borderId="5" xfId="3" quotePrefix="1" applyNumberFormat="1" applyFont="1" applyBorder="1" applyAlignment="1">
      <alignment horizontal="center" vertical="center" wrapText="1"/>
    </xf>
    <xf numFmtId="2" fontId="11" fillId="0" borderId="6" xfId="3" quotePrefix="1" applyNumberFormat="1" applyFont="1" applyBorder="1" applyAlignment="1">
      <alignment horizontal="center" vertical="center" wrapText="1"/>
    </xf>
    <xf numFmtId="2" fontId="11" fillId="0" borderId="7" xfId="3" quotePrefix="1" applyNumberFormat="1" applyFont="1" applyBorder="1" applyAlignment="1">
      <alignment horizontal="center" vertical="center" wrapText="1"/>
    </xf>
    <xf numFmtId="0" fontId="11" fillId="0" borderId="5" xfId="3" quotePrefix="1" applyFont="1" applyBorder="1" applyAlignment="1">
      <alignment horizontal="center" vertical="center" wrapText="1"/>
    </xf>
    <xf numFmtId="0" fontId="11" fillId="0" borderId="6" xfId="3" quotePrefix="1" applyFont="1" applyBorder="1" applyAlignment="1">
      <alignment horizontal="center" vertical="center" wrapText="1"/>
    </xf>
    <xf numFmtId="0" fontId="11" fillId="0" borderId="7" xfId="3" quotePrefix="1" applyFont="1" applyBorder="1" applyAlignment="1">
      <alignment horizontal="center" vertical="center" wrapText="1"/>
    </xf>
    <xf numFmtId="2" fontId="7" fillId="0" borderId="5" xfId="3" quotePrefix="1" applyNumberFormat="1" applyFont="1" applyBorder="1" applyAlignment="1">
      <alignment horizontal="center" vertical="center" wrapText="1"/>
    </xf>
    <xf numFmtId="2" fontId="7" fillId="0" borderId="7" xfId="3" quotePrefix="1" applyNumberFormat="1" applyFont="1" applyBorder="1" applyAlignment="1">
      <alignment horizontal="center" vertical="center" wrapText="1"/>
    </xf>
    <xf numFmtId="2" fontId="7" fillId="0" borderId="5" xfId="3" quotePrefix="1" applyNumberFormat="1" applyFont="1" applyBorder="1" applyAlignment="1">
      <alignment horizontal="left" vertical="center" wrapText="1"/>
    </xf>
    <xf numFmtId="2" fontId="7" fillId="0" borderId="7" xfId="3" quotePrefix="1" applyNumberFormat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0" fontId="7" fillId="0" borderId="5" xfId="3" applyNumberFormat="1" applyFont="1" applyFill="1" applyBorder="1" applyAlignment="1" applyProtection="1">
      <alignment horizontal="center" vertical="center" wrapText="1"/>
    </xf>
    <xf numFmtId="0" fontId="7" fillId="0" borderId="7" xfId="3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49" fontId="9" fillId="0" borderId="2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</cellXfs>
  <cellStyles count="67"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Normal_meresha_07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вичайний 10" xfId="36"/>
    <cellStyle name="Звичайний 11" xfId="37"/>
    <cellStyle name="Звичайний 12" xfId="38"/>
    <cellStyle name="Звичайний 13" xfId="39"/>
    <cellStyle name="Звичайний 14" xfId="40"/>
    <cellStyle name="Звичайний 15" xfId="41"/>
    <cellStyle name="Звичайний 16" xfId="42"/>
    <cellStyle name="Звичайний 17" xfId="43"/>
    <cellStyle name="Звичайний 18" xfId="44"/>
    <cellStyle name="Звичайний 19" xfId="45"/>
    <cellStyle name="Звичайний 2" xfId="46"/>
    <cellStyle name="Звичайний 20" xfId="47"/>
    <cellStyle name="Звичайний 3" xfId="48"/>
    <cellStyle name="Звичайний 4" xfId="49"/>
    <cellStyle name="Звичайний 5" xfId="50"/>
    <cellStyle name="Звичайний 6" xfId="51"/>
    <cellStyle name="Звичайний 7" xfId="52"/>
    <cellStyle name="Звичайний 8" xfId="53"/>
    <cellStyle name="Звичайний 9" xfId="54"/>
    <cellStyle name="Звичайний_Додаток _ 3 зм_ни 4575" xfId="5"/>
    <cellStyle name="Итог 2" xfId="55"/>
    <cellStyle name="Контрольная ячейка 2" xfId="56"/>
    <cellStyle name="Название 2" xfId="57"/>
    <cellStyle name="Нейтральный 2" xfId="58"/>
    <cellStyle name="Обычный" xfId="0" builtinId="0"/>
    <cellStyle name="Обычный 2" xfId="1"/>
    <cellStyle name="Обычный 3" xfId="3"/>
    <cellStyle name="Обычный 4" xfId="4"/>
    <cellStyle name="Обычный 5" xfId="7"/>
    <cellStyle name="Обычный 6" xfId="59"/>
    <cellStyle name="Обычный 7" xfId="6"/>
    <cellStyle name="Обычный 8" xfId="66"/>
    <cellStyle name="Плохой 2" xfId="60"/>
    <cellStyle name="Пояснение 2" xfId="61"/>
    <cellStyle name="Примечание 2" xfId="62"/>
    <cellStyle name="Связанная ячейка 2" xfId="63"/>
    <cellStyle name="Стиль 1" xfId="2"/>
    <cellStyle name="Текст предупреждения 2" xfId="64"/>
    <cellStyle name="Хороший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38</xdr:row>
      <xdr:rowOff>95250</xdr:rowOff>
    </xdr:from>
    <xdr:ext cx="184731" cy="264560"/>
    <xdr:sp macro="" textlink="">
      <xdr:nvSpPr>
        <xdr:cNvPr id="2" name="TextBox 1"/>
        <xdr:cNvSpPr txBox="1"/>
      </xdr:nvSpPr>
      <xdr:spPr>
        <a:xfrm>
          <a:off x="14491758" y="3705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workbookViewId="0">
      <selection activeCell="L10" sqref="L10"/>
    </sheetView>
  </sheetViews>
  <sheetFormatPr defaultRowHeight="12.75" x14ac:dyDescent="0.2"/>
  <cols>
    <col min="1" max="1" width="11.28515625" customWidth="1"/>
    <col min="2" max="2" width="41" customWidth="1"/>
    <col min="3" max="3" width="16" customWidth="1"/>
    <col min="4" max="4" width="16.7109375" customWidth="1"/>
    <col min="5" max="5" width="14.140625" customWidth="1"/>
    <col min="6" max="6" width="14.7109375" customWidth="1"/>
  </cols>
  <sheetData>
    <row r="1" spans="1:6" ht="15" x14ac:dyDescent="0.25">
      <c r="A1" s="16"/>
      <c r="B1" s="16"/>
      <c r="C1" s="16"/>
      <c r="D1" s="16"/>
      <c r="E1" s="16" t="s">
        <v>70</v>
      </c>
      <c r="F1" s="16"/>
    </row>
    <row r="2" spans="1:6" ht="29.25" customHeight="1" x14ac:dyDescent="0.25">
      <c r="A2" s="16"/>
      <c r="B2" s="16"/>
      <c r="C2" s="16"/>
      <c r="D2" s="16"/>
      <c r="E2" s="187" t="s">
        <v>245</v>
      </c>
      <c r="F2" s="187"/>
    </row>
    <row r="3" spans="1:6" ht="15" x14ac:dyDescent="0.25">
      <c r="A3" s="16"/>
      <c r="B3" s="16"/>
      <c r="C3" s="16"/>
      <c r="D3" s="16"/>
      <c r="E3" s="17" t="s">
        <v>260</v>
      </c>
      <c r="F3" s="16"/>
    </row>
    <row r="4" spans="1:6" ht="15" x14ac:dyDescent="0.25">
      <c r="A4" s="16"/>
      <c r="B4" s="16"/>
      <c r="C4" s="16"/>
      <c r="D4" s="16"/>
      <c r="E4" s="16"/>
      <c r="F4" s="16"/>
    </row>
    <row r="5" spans="1:6" ht="25.5" customHeight="1" x14ac:dyDescent="0.25">
      <c r="A5" s="188" t="s">
        <v>162</v>
      </c>
      <c r="B5" s="189"/>
      <c r="C5" s="189"/>
      <c r="D5" s="189"/>
      <c r="E5" s="189"/>
      <c r="F5" s="189"/>
    </row>
    <row r="6" spans="1:6" ht="25.5" customHeight="1" x14ac:dyDescent="0.25">
      <c r="A6" s="186" t="s">
        <v>65</v>
      </c>
      <c r="B6" s="186"/>
      <c r="C6" s="152"/>
      <c r="D6" s="152"/>
      <c r="E6" s="152"/>
      <c r="F6" s="152"/>
    </row>
    <row r="7" spans="1:6" ht="15" x14ac:dyDescent="0.25">
      <c r="A7" s="16" t="s">
        <v>58</v>
      </c>
      <c r="B7" s="16"/>
      <c r="C7" s="16"/>
      <c r="D7" s="16"/>
      <c r="E7" s="16"/>
      <c r="F7" s="44" t="s">
        <v>71</v>
      </c>
    </row>
    <row r="8" spans="1:6" ht="15" x14ac:dyDescent="0.2">
      <c r="A8" s="190" t="s">
        <v>0</v>
      </c>
      <c r="B8" s="190" t="s">
        <v>72</v>
      </c>
      <c r="C8" s="191" t="s">
        <v>1</v>
      </c>
      <c r="D8" s="190" t="s">
        <v>2</v>
      </c>
      <c r="E8" s="190" t="s">
        <v>3</v>
      </c>
      <c r="F8" s="190"/>
    </row>
    <row r="9" spans="1:6" x14ac:dyDescent="0.2">
      <c r="A9" s="190"/>
      <c r="B9" s="190"/>
      <c r="C9" s="190"/>
      <c r="D9" s="190"/>
      <c r="E9" s="190" t="s">
        <v>4</v>
      </c>
      <c r="F9" s="190" t="s">
        <v>5</v>
      </c>
    </row>
    <row r="10" spans="1:6" ht="34.5" customHeight="1" x14ac:dyDescent="0.2">
      <c r="A10" s="190"/>
      <c r="B10" s="190"/>
      <c r="C10" s="190"/>
      <c r="D10" s="190"/>
      <c r="E10" s="190"/>
      <c r="F10" s="190"/>
    </row>
    <row r="11" spans="1:6" ht="15" x14ac:dyDescent="0.2">
      <c r="A11" s="153">
        <v>1</v>
      </c>
      <c r="B11" s="153">
        <v>2</v>
      </c>
      <c r="C11" s="154">
        <v>3</v>
      </c>
      <c r="D11" s="153">
        <v>4</v>
      </c>
      <c r="E11" s="153">
        <v>5</v>
      </c>
      <c r="F11" s="153">
        <v>6</v>
      </c>
    </row>
    <row r="12" spans="1:6" ht="14.25" x14ac:dyDescent="0.2">
      <c r="A12" s="45">
        <v>10000000</v>
      </c>
      <c r="B12" s="46" t="s">
        <v>73</v>
      </c>
      <c r="C12" s="47">
        <f t="shared" ref="C12:C75" si="0">D12+E12</f>
        <v>88626204</v>
      </c>
      <c r="D12" s="48">
        <v>88605354</v>
      </c>
      <c r="E12" s="48">
        <v>20850</v>
      </c>
      <c r="F12" s="48">
        <v>0</v>
      </c>
    </row>
    <row r="13" spans="1:6" ht="42.75" x14ac:dyDescent="0.2">
      <c r="A13" s="45">
        <v>11000000</v>
      </c>
      <c r="B13" s="46" t="s">
        <v>74</v>
      </c>
      <c r="C13" s="47">
        <f t="shared" si="0"/>
        <v>41201242</v>
      </c>
      <c r="D13" s="48">
        <v>41201242</v>
      </c>
      <c r="E13" s="48">
        <v>0</v>
      </c>
      <c r="F13" s="48">
        <v>0</v>
      </c>
    </row>
    <row r="14" spans="1:6" ht="28.5" x14ac:dyDescent="0.2">
      <c r="A14" s="45">
        <v>11010000</v>
      </c>
      <c r="B14" s="46" t="s">
        <v>75</v>
      </c>
      <c r="C14" s="47">
        <f t="shared" si="0"/>
        <v>41185312</v>
      </c>
      <c r="D14" s="48">
        <v>41185312</v>
      </c>
      <c r="E14" s="48">
        <v>0</v>
      </c>
      <c r="F14" s="48">
        <v>0</v>
      </c>
    </row>
    <row r="15" spans="1:6" ht="60" x14ac:dyDescent="0.2">
      <c r="A15" s="49">
        <v>11010100</v>
      </c>
      <c r="B15" s="50" t="s">
        <v>76</v>
      </c>
      <c r="C15" s="51">
        <f t="shared" si="0"/>
        <v>32998539</v>
      </c>
      <c r="D15" s="52">
        <v>32998539</v>
      </c>
      <c r="E15" s="52">
        <v>0</v>
      </c>
      <c r="F15" s="52">
        <v>0</v>
      </c>
    </row>
    <row r="16" spans="1:6" ht="90" x14ac:dyDescent="0.2">
      <c r="A16" s="49">
        <v>11010200</v>
      </c>
      <c r="B16" s="50" t="s">
        <v>77</v>
      </c>
      <c r="C16" s="51">
        <f t="shared" si="0"/>
        <v>1665470</v>
      </c>
      <c r="D16" s="52">
        <v>1665470</v>
      </c>
      <c r="E16" s="52">
        <v>0</v>
      </c>
      <c r="F16" s="52">
        <v>0</v>
      </c>
    </row>
    <row r="17" spans="1:6" ht="60" x14ac:dyDescent="0.2">
      <c r="A17" s="49">
        <v>11010400</v>
      </c>
      <c r="B17" s="50" t="s">
        <v>78</v>
      </c>
      <c r="C17" s="51">
        <f t="shared" si="0"/>
        <v>4746387</v>
      </c>
      <c r="D17" s="52">
        <v>4746387</v>
      </c>
      <c r="E17" s="52">
        <v>0</v>
      </c>
      <c r="F17" s="52">
        <v>0</v>
      </c>
    </row>
    <row r="18" spans="1:6" ht="49.5" customHeight="1" x14ac:dyDescent="0.2">
      <c r="A18" s="49">
        <v>11010500</v>
      </c>
      <c r="B18" s="50" t="s">
        <v>79</v>
      </c>
      <c r="C18" s="51">
        <f t="shared" si="0"/>
        <v>1774916</v>
      </c>
      <c r="D18" s="52">
        <v>1774916</v>
      </c>
      <c r="E18" s="52">
        <v>0</v>
      </c>
      <c r="F18" s="52">
        <v>0</v>
      </c>
    </row>
    <row r="19" spans="1:6" ht="14.25" x14ac:dyDescent="0.2">
      <c r="A19" s="45">
        <v>11020000</v>
      </c>
      <c r="B19" s="46" t="s">
        <v>80</v>
      </c>
      <c r="C19" s="47">
        <f t="shared" si="0"/>
        <v>15930</v>
      </c>
      <c r="D19" s="48">
        <v>15930</v>
      </c>
      <c r="E19" s="48">
        <v>0</v>
      </c>
      <c r="F19" s="48">
        <v>0</v>
      </c>
    </row>
    <row r="20" spans="1:6" ht="42.75" customHeight="1" x14ac:dyDescent="0.2">
      <c r="A20" s="49">
        <v>11020200</v>
      </c>
      <c r="B20" s="50" t="s">
        <v>81</v>
      </c>
      <c r="C20" s="51">
        <f t="shared" si="0"/>
        <v>15930</v>
      </c>
      <c r="D20" s="52">
        <v>15930</v>
      </c>
      <c r="E20" s="52">
        <v>0</v>
      </c>
      <c r="F20" s="52">
        <v>0</v>
      </c>
    </row>
    <row r="21" spans="1:6" ht="42.75" x14ac:dyDescent="0.2">
      <c r="A21" s="45">
        <v>13000000</v>
      </c>
      <c r="B21" s="46" t="s">
        <v>82</v>
      </c>
      <c r="C21" s="47">
        <f t="shared" si="0"/>
        <v>4618</v>
      </c>
      <c r="D21" s="48">
        <v>4618</v>
      </c>
      <c r="E21" s="48">
        <v>0</v>
      </c>
      <c r="F21" s="48">
        <v>0</v>
      </c>
    </row>
    <row r="22" spans="1:6" ht="28.5" x14ac:dyDescent="0.2">
      <c r="A22" s="45">
        <v>13010000</v>
      </c>
      <c r="B22" s="46" t="s">
        <v>83</v>
      </c>
      <c r="C22" s="47">
        <f t="shared" si="0"/>
        <v>3425</v>
      </c>
      <c r="D22" s="48">
        <v>3425</v>
      </c>
      <c r="E22" s="48">
        <v>0</v>
      </c>
      <c r="F22" s="48">
        <v>0</v>
      </c>
    </row>
    <row r="23" spans="1:6" ht="75" x14ac:dyDescent="0.2">
      <c r="A23" s="49">
        <v>13010200</v>
      </c>
      <c r="B23" s="50" t="s">
        <v>84</v>
      </c>
      <c r="C23" s="51">
        <f t="shared" si="0"/>
        <v>3425</v>
      </c>
      <c r="D23" s="52">
        <v>3425</v>
      </c>
      <c r="E23" s="52">
        <v>0</v>
      </c>
      <c r="F23" s="52">
        <v>0</v>
      </c>
    </row>
    <row r="24" spans="1:6" ht="28.5" x14ac:dyDescent="0.2">
      <c r="A24" s="45">
        <v>13030000</v>
      </c>
      <c r="B24" s="46" t="s">
        <v>85</v>
      </c>
      <c r="C24" s="47">
        <f t="shared" si="0"/>
        <v>1193</v>
      </c>
      <c r="D24" s="48">
        <v>1193</v>
      </c>
      <c r="E24" s="48">
        <v>0</v>
      </c>
      <c r="F24" s="48">
        <v>0</v>
      </c>
    </row>
    <row r="25" spans="1:6" ht="45" x14ac:dyDescent="0.2">
      <c r="A25" s="49">
        <v>13030100</v>
      </c>
      <c r="B25" s="50" t="s">
        <v>86</v>
      </c>
      <c r="C25" s="51">
        <f t="shared" si="0"/>
        <v>1193</v>
      </c>
      <c r="D25" s="52">
        <v>1193</v>
      </c>
      <c r="E25" s="52">
        <v>0</v>
      </c>
      <c r="F25" s="52">
        <v>0</v>
      </c>
    </row>
    <row r="26" spans="1:6" ht="28.5" x14ac:dyDescent="0.2">
      <c r="A26" s="45">
        <v>14000000</v>
      </c>
      <c r="B26" s="46" t="s">
        <v>87</v>
      </c>
      <c r="C26" s="47">
        <f t="shared" si="0"/>
        <v>18571944</v>
      </c>
      <c r="D26" s="48">
        <v>18571944</v>
      </c>
      <c r="E26" s="48">
        <v>0</v>
      </c>
      <c r="F26" s="48">
        <v>0</v>
      </c>
    </row>
    <row r="27" spans="1:6" ht="42.75" x14ac:dyDescent="0.2">
      <c r="A27" s="45">
        <v>14020000</v>
      </c>
      <c r="B27" s="46" t="s">
        <v>187</v>
      </c>
      <c r="C27" s="47">
        <f t="shared" si="0"/>
        <v>3000000</v>
      </c>
      <c r="D27" s="48">
        <v>3000000</v>
      </c>
      <c r="E27" s="48">
        <v>0</v>
      </c>
      <c r="F27" s="48">
        <v>0</v>
      </c>
    </row>
    <row r="28" spans="1:6" ht="15" x14ac:dyDescent="0.2">
      <c r="A28" s="49">
        <v>14021900</v>
      </c>
      <c r="B28" s="50" t="s">
        <v>188</v>
      </c>
      <c r="C28" s="51">
        <f t="shared" si="0"/>
        <v>3000000</v>
      </c>
      <c r="D28" s="52">
        <v>3000000</v>
      </c>
      <c r="E28" s="52">
        <v>0</v>
      </c>
      <c r="F28" s="52">
        <v>0</v>
      </c>
    </row>
    <row r="29" spans="1:6" ht="42.75" x14ac:dyDescent="0.2">
      <c r="A29" s="45">
        <v>14030000</v>
      </c>
      <c r="B29" s="46" t="s">
        <v>189</v>
      </c>
      <c r="C29" s="47">
        <f t="shared" si="0"/>
        <v>13000000</v>
      </c>
      <c r="D29" s="48">
        <v>13000000</v>
      </c>
      <c r="E29" s="48">
        <v>0</v>
      </c>
      <c r="F29" s="48">
        <v>0</v>
      </c>
    </row>
    <row r="30" spans="1:6" ht="15" x14ac:dyDescent="0.2">
      <c r="A30" s="49">
        <v>14031900</v>
      </c>
      <c r="B30" s="50" t="s">
        <v>188</v>
      </c>
      <c r="C30" s="51">
        <f t="shared" si="0"/>
        <v>13000000</v>
      </c>
      <c r="D30" s="52">
        <v>13000000</v>
      </c>
      <c r="E30" s="52">
        <v>0</v>
      </c>
      <c r="F30" s="52">
        <v>0</v>
      </c>
    </row>
    <row r="31" spans="1:6" ht="48.75" customHeight="1" x14ac:dyDescent="0.2">
      <c r="A31" s="49">
        <v>14040000</v>
      </c>
      <c r="B31" s="50" t="s">
        <v>88</v>
      </c>
      <c r="C31" s="51">
        <f t="shared" si="0"/>
        <v>2571944</v>
      </c>
      <c r="D31" s="52">
        <v>2571944</v>
      </c>
      <c r="E31" s="52">
        <v>0</v>
      </c>
      <c r="F31" s="52">
        <v>0</v>
      </c>
    </row>
    <row r="32" spans="1:6" ht="14.25" x14ac:dyDescent="0.2">
      <c r="A32" s="45">
        <v>18000000</v>
      </c>
      <c r="B32" s="46" t="s">
        <v>89</v>
      </c>
      <c r="C32" s="47">
        <f t="shared" si="0"/>
        <v>28827550</v>
      </c>
      <c r="D32" s="48">
        <v>28827550</v>
      </c>
      <c r="E32" s="48">
        <v>0</v>
      </c>
      <c r="F32" s="48">
        <v>0</v>
      </c>
    </row>
    <row r="33" spans="1:6" ht="14.25" x14ac:dyDescent="0.2">
      <c r="A33" s="45">
        <v>18010000</v>
      </c>
      <c r="B33" s="46" t="s">
        <v>90</v>
      </c>
      <c r="C33" s="47">
        <f t="shared" si="0"/>
        <v>9453965</v>
      </c>
      <c r="D33" s="48">
        <v>9453965</v>
      </c>
      <c r="E33" s="48">
        <v>0</v>
      </c>
      <c r="F33" s="48">
        <v>0</v>
      </c>
    </row>
    <row r="34" spans="1:6" ht="63.75" customHeight="1" x14ac:dyDescent="0.2">
      <c r="A34" s="49">
        <v>18010100</v>
      </c>
      <c r="B34" s="50" t="s">
        <v>91</v>
      </c>
      <c r="C34" s="51">
        <f t="shared" si="0"/>
        <v>95765</v>
      </c>
      <c r="D34" s="52">
        <v>95765</v>
      </c>
      <c r="E34" s="52">
        <v>0</v>
      </c>
      <c r="F34" s="52">
        <v>0</v>
      </c>
    </row>
    <row r="35" spans="1:6" ht="60" x14ac:dyDescent="0.2">
      <c r="A35" s="49">
        <v>18010200</v>
      </c>
      <c r="B35" s="50" t="s">
        <v>92</v>
      </c>
      <c r="C35" s="51">
        <f t="shared" si="0"/>
        <v>1390637</v>
      </c>
      <c r="D35" s="52">
        <v>1390637</v>
      </c>
      <c r="E35" s="52">
        <v>0</v>
      </c>
      <c r="F35" s="52">
        <v>0</v>
      </c>
    </row>
    <row r="36" spans="1:6" ht="60" x14ac:dyDescent="0.2">
      <c r="A36" s="49">
        <v>18010300</v>
      </c>
      <c r="B36" s="50" t="s">
        <v>93</v>
      </c>
      <c r="C36" s="51">
        <f t="shared" si="0"/>
        <v>63572</v>
      </c>
      <c r="D36" s="52">
        <v>63572</v>
      </c>
      <c r="E36" s="52">
        <v>0</v>
      </c>
      <c r="F36" s="52">
        <v>0</v>
      </c>
    </row>
    <row r="37" spans="1:6" ht="62.25" customHeight="1" x14ac:dyDescent="0.2">
      <c r="A37" s="49">
        <v>18010400</v>
      </c>
      <c r="B37" s="50" t="s">
        <v>94</v>
      </c>
      <c r="C37" s="51">
        <f t="shared" si="0"/>
        <v>1561266</v>
      </c>
      <c r="D37" s="52">
        <v>1561266</v>
      </c>
      <c r="E37" s="52">
        <v>0</v>
      </c>
      <c r="F37" s="52">
        <v>0</v>
      </c>
    </row>
    <row r="38" spans="1:6" ht="15" x14ac:dyDescent="0.2">
      <c r="A38" s="49">
        <v>18010500</v>
      </c>
      <c r="B38" s="50" t="s">
        <v>95</v>
      </c>
      <c r="C38" s="51">
        <f t="shared" si="0"/>
        <v>1339546</v>
      </c>
      <c r="D38" s="52">
        <v>1339546</v>
      </c>
      <c r="E38" s="52">
        <v>0</v>
      </c>
      <c r="F38" s="52">
        <v>0</v>
      </c>
    </row>
    <row r="39" spans="1:6" ht="15" x14ac:dyDescent="0.2">
      <c r="A39" s="49">
        <v>18010600</v>
      </c>
      <c r="B39" s="50" t="s">
        <v>96</v>
      </c>
      <c r="C39" s="51">
        <f t="shared" si="0"/>
        <v>2608733</v>
      </c>
      <c r="D39" s="52">
        <v>2608733</v>
      </c>
      <c r="E39" s="52">
        <v>0</v>
      </c>
      <c r="F39" s="52">
        <v>0</v>
      </c>
    </row>
    <row r="40" spans="1:6" ht="15" x14ac:dyDescent="0.2">
      <c r="A40" s="49">
        <v>18010700</v>
      </c>
      <c r="B40" s="50" t="s">
        <v>97</v>
      </c>
      <c r="C40" s="51">
        <f t="shared" si="0"/>
        <v>1575664</v>
      </c>
      <c r="D40" s="52">
        <v>1575664</v>
      </c>
      <c r="E40" s="52">
        <v>0</v>
      </c>
      <c r="F40" s="52">
        <v>0</v>
      </c>
    </row>
    <row r="41" spans="1:6" ht="15" x14ac:dyDescent="0.2">
      <c r="A41" s="49">
        <v>18010900</v>
      </c>
      <c r="B41" s="50" t="s">
        <v>98</v>
      </c>
      <c r="C41" s="51">
        <f t="shared" si="0"/>
        <v>818782</v>
      </c>
      <c r="D41" s="52">
        <v>818782</v>
      </c>
      <c r="E41" s="52">
        <v>0</v>
      </c>
      <c r="F41" s="52">
        <v>0</v>
      </c>
    </row>
    <row r="42" spans="1:6" ht="14.25" x14ac:dyDescent="0.2">
      <c r="A42" s="45">
        <v>18050000</v>
      </c>
      <c r="B42" s="46" t="s">
        <v>99</v>
      </c>
      <c r="C42" s="47">
        <f t="shared" si="0"/>
        <v>19373585</v>
      </c>
      <c r="D42" s="48">
        <v>19373585</v>
      </c>
      <c r="E42" s="48">
        <v>0</v>
      </c>
      <c r="F42" s="48">
        <v>0</v>
      </c>
    </row>
    <row r="43" spans="1:6" ht="15" x14ac:dyDescent="0.2">
      <c r="A43" s="49">
        <v>18050300</v>
      </c>
      <c r="B43" s="50" t="s">
        <v>100</v>
      </c>
      <c r="C43" s="51">
        <f t="shared" si="0"/>
        <v>2315151</v>
      </c>
      <c r="D43" s="52">
        <v>2315151</v>
      </c>
      <c r="E43" s="52">
        <v>0</v>
      </c>
      <c r="F43" s="52">
        <v>0</v>
      </c>
    </row>
    <row r="44" spans="1:6" ht="15" x14ac:dyDescent="0.2">
      <c r="A44" s="49">
        <v>18050400</v>
      </c>
      <c r="B44" s="50" t="s">
        <v>101</v>
      </c>
      <c r="C44" s="51">
        <f t="shared" si="0"/>
        <v>11299050</v>
      </c>
      <c r="D44" s="52">
        <v>11299050</v>
      </c>
      <c r="E44" s="52">
        <v>0</v>
      </c>
      <c r="F44" s="52">
        <v>0</v>
      </c>
    </row>
    <row r="45" spans="1:6" ht="75" x14ac:dyDescent="0.2">
      <c r="A45" s="49">
        <v>18050500</v>
      </c>
      <c r="B45" s="50" t="s">
        <v>102</v>
      </c>
      <c r="C45" s="51">
        <f t="shared" si="0"/>
        <v>5759384</v>
      </c>
      <c r="D45" s="52">
        <v>5759384</v>
      </c>
      <c r="E45" s="52">
        <v>0</v>
      </c>
      <c r="F45" s="52">
        <v>0</v>
      </c>
    </row>
    <row r="46" spans="1:6" ht="14.25" x14ac:dyDescent="0.2">
      <c r="A46" s="45">
        <v>19000000</v>
      </c>
      <c r="B46" s="46" t="s">
        <v>103</v>
      </c>
      <c r="C46" s="47">
        <f t="shared" si="0"/>
        <v>20850</v>
      </c>
      <c r="D46" s="48">
        <v>0</v>
      </c>
      <c r="E46" s="48">
        <v>20850</v>
      </c>
      <c r="F46" s="48">
        <v>0</v>
      </c>
    </row>
    <row r="47" spans="1:6" ht="14.25" x14ac:dyDescent="0.2">
      <c r="A47" s="45">
        <v>19010000</v>
      </c>
      <c r="B47" s="46" t="s">
        <v>104</v>
      </c>
      <c r="C47" s="47">
        <f t="shared" si="0"/>
        <v>20850</v>
      </c>
      <c r="D47" s="48">
        <v>0</v>
      </c>
      <c r="E47" s="48">
        <v>20850</v>
      </c>
      <c r="F47" s="48">
        <v>0</v>
      </c>
    </row>
    <row r="48" spans="1:6" ht="90" x14ac:dyDescent="0.2">
      <c r="A48" s="49">
        <v>19010100</v>
      </c>
      <c r="B48" s="50" t="s">
        <v>105</v>
      </c>
      <c r="C48" s="51">
        <f t="shared" si="0"/>
        <v>20110</v>
      </c>
      <c r="D48" s="52">
        <v>0</v>
      </c>
      <c r="E48" s="52">
        <v>20110</v>
      </c>
      <c r="F48" s="52">
        <v>0</v>
      </c>
    </row>
    <row r="49" spans="1:6" ht="30" x14ac:dyDescent="0.2">
      <c r="A49" s="49">
        <v>19010200</v>
      </c>
      <c r="B49" s="50" t="s">
        <v>163</v>
      </c>
      <c r="C49" s="51">
        <f t="shared" si="0"/>
        <v>485</v>
      </c>
      <c r="D49" s="52">
        <v>0</v>
      </c>
      <c r="E49" s="52">
        <v>485</v>
      </c>
      <c r="F49" s="52">
        <v>0</v>
      </c>
    </row>
    <row r="50" spans="1:6" ht="60" x14ac:dyDescent="0.2">
      <c r="A50" s="49">
        <v>19010300</v>
      </c>
      <c r="B50" s="50" t="s">
        <v>164</v>
      </c>
      <c r="C50" s="51">
        <f t="shared" si="0"/>
        <v>255</v>
      </c>
      <c r="D50" s="52">
        <v>0</v>
      </c>
      <c r="E50" s="52">
        <v>255</v>
      </c>
      <c r="F50" s="52">
        <v>0</v>
      </c>
    </row>
    <row r="51" spans="1:6" ht="14.25" x14ac:dyDescent="0.2">
      <c r="A51" s="45">
        <v>20000000</v>
      </c>
      <c r="B51" s="46" t="s">
        <v>106</v>
      </c>
      <c r="C51" s="47">
        <f t="shared" si="0"/>
        <v>1565703</v>
      </c>
      <c r="D51" s="48">
        <v>1497763</v>
      </c>
      <c r="E51" s="48">
        <v>67940</v>
      </c>
      <c r="F51" s="48">
        <v>0</v>
      </c>
    </row>
    <row r="52" spans="1:6" ht="28.5" x14ac:dyDescent="0.2">
      <c r="A52" s="45">
        <v>21000000</v>
      </c>
      <c r="B52" s="46" t="s">
        <v>107</v>
      </c>
      <c r="C52" s="47">
        <f t="shared" si="0"/>
        <v>11138</v>
      </c>
      <c r="D52" s="48">
        <v>11138</v>
      </c>
      <c r="E52" s="48">
        <v>0</v>
      </c>
      <c r="F52" s="48">
        <v>0</v>
      </c>
    </row>
    <row r="53" spans="1:6" ht="114" x14ac:dyDescent="0.2">
      <c r="A53" s="45">
        <v>21010000</v>
      </c>
      <c r="B53" s="46" t="s">
        <v>108</v>
      </c>
      <c r="C53" s="47">
        <f t="shared" si="0"/>
        <v>8138</v>
      </c>
      <c r="D53" s="48">
        <v>8138</v>
      </c>
      <c r="E53" s="48">
        <v>0</v>
      </c>
      <c r="F53" s="48">
        <v>0</v>
      </c>
    </row>
    <row r="54" spans="1:6" ht="60" x14ac:dyDescent="0.2">
      <c r="A54" s="49">
        <v>21010300</v>
      </c>
      <c r="B54" s="50" t="s">
        <v>109</v>
      </c>
      <c r="C54" s="51">
        <f t="shared" si="0"/>
        <v>8138</v>
      </c>
      <c r="D54" s="52">
        <v>8138</v>
      </c>
      <c r="E54" s="52">
        <v>0</v>
      </c>
      <c r="F54" s="52">
        <v>0</v>
      </c>
    </row>
    <row r="55" spans="1:6" ht="14.25" x14ac:dyDescent="0.2">
      <c r="A55" s="45">
        <v>21080000</v>
      </c>
      <c r="B55" s="46" t="s">
        <v>110</v>
      </c>
      <c r="C55" s="47">
        <f t="shared" si="0"/>
        <v>3000</v>
      </c>
      <c r="D55" s="48">
        <v>3000</v>
      </c>
      <c r="E55" s="48">
        <v>0</v>
      </c>
      <c r="F55" s="48">
        <v>0</v>
      </c>
    </row>
    <row r="56" spans="1:6" ht="15" x14ac:dyDescent="0.2">
      <c r="A56" s="49">
        <v>21081100</v>
      </c>
      <c r="B56" s="50" t="s">
        <v>111</v>
      </c>
      <c r="C56" s="51">
        <f t="shared" si="0"/>
        <v>3000</v>
      </c>
      <c r="D56" s="52">
        <v>3000</v>
      </c>
      <c r="E56" s="52">
        <v>0</v>
      </c>
      <c r="F56" s="52">
        <v>0</v>
      </c>
    </row>
    <row r="57" spans="1:6" ht="42.75" x14ac:dyDescent="0.2">
      <c r="A57" s="45">
        <v>22000000</v>
      </c>
      <c r="B57" s="46" t="s">
        <v>112</v>
      </c>
      <c r="C57" s="47">
        <f t="shared" si="0"/>
        <v>1486625</v>
      </c>
      <c r="D57" s="48">
        <v>1486625</v>
      </c>
      <c r="E57" s="48">
        <v>0</v>
      </c>
      <c r="F57" s="48">
        <v>0</v>
      </c>
    </row>
    <row r="58" spans="1:6" ht="28.5" x14ac:dyDescent="0.2">
      <c r="A58" s="45">
        <v>22010000</v>
      </c>
      <c r="B58" s="46" t="s">
        <v>113</v>
      </c>
      <c r="C58" s="47">
        <f t="shared" si="0"/>
        <v>1462425</v>
      </c>
      <c r="D58" s="48">
        <v>1462425</v>
      </c>
      <c r="E58" s="48">
        <v>0</v>
      </c>
      <c r="F58" s="48">
        <v>0</v>
      </c>
    </row>
    <row r="59" spans="1:6" ht="30" x14ac:dyDescent="0.2">
      <c r="A59" s="49">
        <v>22012500</v>
      </c>
      <c r="B59" s="50" t="s">
        <v>114</v>
      </c>
      <c r="C59" s="51">
        <f t="shared" si="0"/>
        <v>1274300</v>
      </c>
      <c r="D59" s="52">
        <v>1274300</v>
      </c>
      <c r="E59" s="52">
        <v>0</v>
      </c>
      <c r="F59" s="52">
        <v>0</v>
      </c>
    </row>
    <row r="60" spans="1:6" ht="45" x14ac:dyDescent="0.2">
      <c r="A60" s="49">
        <v>22012600</v>
      </c>
      <c r="B60" s="50" t="s">
        <v>115</v>
      </c>
      <c r="C60" s="51">
        <f t="shared" si="0"/>
        <v>188125</v>
      </c>
      <c r="D60" s="52">
        <v>188125</v>
      </c>
      <c r="E60" s="52">
        <v>0</v>
      </c>
      <c r="F60" s="52">
        <v>0</v>
      </c>
    </row>
    <row r="61" spans="1:6" ht="14.25" x14ac:dyDescent="0.2">
      <c r="A61" s="45">
        <v>22090000</v>
      </c>
      <c r="B61" s="46" t="s">
        <v>116</v>
      </c>
      <c r="C61" s="47">
        <f t="shared" si="0"/>
        <v>24200</v>
      </c>
      <c r="D61" s="48">
        <v>24200</v>
      </c>
      <c r="E61" s="48">
        <v>0</v>
      </c>
      <c r="F61" s="48">
        <v>0</v>
      </c>
    </row>
    <row r="62" spans="1:6" ht="64.5" customHeight="1" x14ac:dyDescent="0.2">
      <c r="A62" s="49">
        <v>22090100</v>
      </c>
      <c r="B62" s="50" t="s">
        <v>117</v>
      </c>
      <c r="C62" s="51">
        <f t="shared" si="0"/>
        <v>20100</v>
      </c>
      <c r="D62" s="52">
        <v>20100</v>
      </c>
      <c r="E62" s="52">
        <v>0</v>
      </c>
      <c r="F62" s="52">
        <v>0</v>
      </c>
    </row>
    <row r="63" spans="1:6" ht="45" x14ac:dyDescent="0.2">
      <c r="A63" s="49">
        <v>22090400</v>
      </c>
      <c r="B63" s="50" t="s">
        <v>118</v>
      </c>
      <c r="C63" s="51">
        <f t="shared" si="0"/>
        <v>4100</v>
      </c>
      <c r="D63" s="52">
        <v>4100</v>
      </c>
      <c r="E63" s="52">
        <v>0</v>
      </c>
      <c r="F63" s="52">
        <v>0</v>
      </c>
    </row>
    <row r="64" spans="1:6" ht="28.5" x14ac:dyDescent="0.2">
      <c r="A64" s="45">
        <v>25000000</v>
      </c>
      <c r="B64" s="46" t="s">
        <v>119</v>
      </c>
      <c r="C64" s="47">
        <f t="shared" si="0"/>
        <v>67940</v>
      </c>
      <c r="D64" s="48">
        <v>0</v>
      </c>
      <c r="E64" s="48">
        <v>67940</v>
      </c>
      <c r="F64" s="48">
        <v>0</v>
      </c>
    </row>
    <row r="65" spans="1:6" ht="42.75" x14ac:dyDescent="0.2">
      <c r="A65" s="45">
        <v>25010000</v>
      </c>
      <c r="B65" s="46" t="s">
        <v>120</v>
      </c>
      <c r="C65" s="47">
        <f t="shared" si="0"/>
        <v>67940</v>
      </c>
      <c r="D65" s="48">
        <v>0</v>
      </c>
      <c r="E65" s="48">
        <v>67940</v>
      </c>
      <c r="F65" s="48">
        <v>0</v>
      </c>
    </row>
    <row r="66" spans="1:6" ht="60" x14ac:dyDescent="0.2">
      <c r="A66" s="49">
        <v>25010300</v>
      </c>
      <c r="B66" s="50" t="s">
        <v>165</v>
      </c>
      <c r="C66" s="51">
        <f t="shared" si="0"/>
        <v>67940</v>
      </c>
      <c r="D66" s="52">
        <v>0</v>
      </c>
      <c r="E66" s="52">
        <v>67940</v>
      </c>
      <c r="F66" s="52">
        <v>0</v>
      </c>
    </row>
    <row r="67" spans="1:6" ht="14.25" x14ac:dyDescent="0.2">
      <c r="A67" s="45">
        <v>50000000</v>
      </c>
      <c r="B67" s="46" t="s">
        <v>121</v>
      </c>
      <c r="C67" s="47">
        <f t="shared" si="0"/>
        <v>46490</v>
      </c>
      <c r="D67" s="48">
        <v>0</v>
      </c>
      <c r="E67" s="48">
        <v>46490</v>
      </c>
      <c r="F67" s="48">
        <v>0</v>
      </c>
    </row>
    <row r="68" spans="1:6" ht="65.25" customHeight="1" x14ac:dyDescent="0.2">
      <c r="A68" s="49">
        <v>50110000</v>
      </c>
      <c r="B68" s="50" t="s">
        <v>122</v>
      </c>
      <c r="C68" s="51">
        <f t="shared" si="0"/>
        <v>46490</v>
      </c>
      <c r="D68" s="52">
        <v>0</v>
      </c>
      <c r="E68" s="52">
        <v>46490</v>
      </c>
      <c r="F68" s="52">
        <v>0</v>
      </c>
    </row>
    <row r="69" spans="1:6" ht="28.5" x14ac:dyDescent="0.2">
      <c r="A69" s="53"/>
      <c r="B69" s="54" t="s">
        <v>123</v>
      </c>
      <c r="C69" s="47">
        <f t="shared" si="0"/>
        <v>90238397</v>
      </c>
      <c r="D69" s="47">
        <v>90103117</v>
      </c>
      <c r="E69" s="47">
        <v>135280</v>
      </c>
      <c r="F69" s="47">
        <v>0</v>
      </c>
    </row>
    <row r="70" spans="1:6" ht="14.25" x14ac:dyDescent="0.2">
      <c r="A70" s="45">
        <v>40000000</v>
      </c>
      <c r="B70" s="46" t="s">
        <v>124</v>
      </c>
      <c r="C70" s="47">
        <f t="shared" si="0"/>
        <v>43434991</v>
      </c>
      <c r="D70" s="48">
        <v>43434991</v>
      </c>
      <c r="E70" s="48">
        <v>0</v>
      </c>
      <c r="F70" s="48">
        <v>0</v>
      </c>
    </row>
    <row r="71" spans="1:6" ht="14.25" x14ac:dyDescent="0.2">
      <c r="A71" s="45">
        <v>41000000</v>
      </c>
      <c r="B71" s="46" t="s">
        <v>125</v>
      </c>
      <c r="C71" s="47">
        <f t="shared" si="0"/>
        <v>43434991</v>
      </c>
      <c r="D71" s="48">
        <v>43434991</v>
      </c>
      <c r="E71" s="48">
        <v>0</v>
      </c>
      <c r="F71" s="48">
        <v>0</v>
      </c>
    </row>
    <row r="72" spans="1:6" ht="32.25" customHeight="1" x14ac:dyDescent="0.2">
      <c r="A72" s="45">
        <v>41020000</v>
      </c>
      <c r="B72" s="46" t="s">
        <v>166</v>
      </c>
      <c r="C72" s="47">
        <f t="shared" si="0"/>
        <v>72300</v>
      </c>
      <c r="D72" s="48">
        <v>72300</v>
      </c>
      <c r="E72" s="48">
        <v>0</v>
      </c>
      <c r="F72" s="48">
        <v>0</v>
      </c>
    </row>
    <row r="73" spans="1:6" ht="15" x14ac:dyDescent="0.2">
      <c r="A73" s="49">
        <v>41020100</v>
      </c>
      <c r="B73" s="50" t="s">
        <v>167</v>
      </c>
      <c r="C73" s="51">
        <f t="shared" si="0"/>
        <v>72300</v>
      </c>
      <c r="D73" s="52">
        <v>72300</v>
      </c>
      <c r="E73" s="52">
        <v>0</v>
      </c>
      <c r="F73" s="52">
        <v>0</v>
      </c>
    </row>
    <row r="74" spans="1:6" ht="28.5" x14ac:dyDescent="0.2">
      <c r="A74" s="45">
        <v>41030000</v>
      </c>
      <c r="B74" s="46" t="s">
        <v>126</v>
      </c>
      <c r="C74" s="47">
        <f t="shared" si="0"/>
        <v>40537800</v>
      </c>
      <c r="D74" s="48">
        <v>40537800</v>
      </c>
      <c r="E74" s="48">
        <v>0</v>
      </c>
      <c r="F74" s="48">
        <v>0</v>
      </c>
    </row>
    <row r="75" spans="1:6" ht="30" x14ac:dyDescent="0.2">
      <c r="A75" s="49">
        <v>41033900</v>
      </c>
      <c r="B75" s="50" t="s">
        <v>127</v>
      </c>
      <c r="C75" s="51">
        <f t="shared" si="0"/>
        <v>40537800</v>
      </c>
      <c r="D75" s="52">
        <v>40537800</v>
      </c>
      <c r="E75" s="52">
        <v>0</v>
      </c>
      <c r="F75" s="52">
        <v>0</v>
      </c>
    </row>
    <row r="76" spans="1:6" ht="28.5" x14ac:dyDescent="0.2">
      <c r="A76" s="45">
        <v>41040000</v>
      </c>
      <c r="B76" s="46" t="s">
        <v>128</v>
      </c>
      <c r="C76" s="47">
        <f t="shared" ref="C76:C80" si="1">D76+E76</f>
        <v>2077200</v>
      </c>
      <c r="D76" s="48">
        <v>2077200</v>
      </c>
      <c r="E76" s="48">
        <v>0</v>
      </c>
      <c r="F76" s="48">
        <v>0</v>
      </c>
    </row>
    <row r="77" spans="1:6" ht="79.5" customHeight="1" x14ac:dyDescent="0.2">
      <c r="A77" s="49">
        <v>41040200</v>
      </c>
      <c r="B77" s="50" t="s">
        <v>129</v>
      </c>
      <c r="C77" s="51">
        <f t="shared" si="1"/>
        <v>2077200</v>
      </c>
      <c r="D77" s="52">
        <v>2077200</v>
      </c>
      <c r="E77" s="52">
        <v>0</v>
      </c>
      <c r="F77" s="52">
        <v>0</v>
      </c>
    </row>
    <row r="78" spans="1:6" ht="28.5" x14ac:dyDescent="0.2">
      <c r="A78" s="45">
        <v>41050000</v>
      </c>
      <c r="B78" s="46" t="s">
        <v>130</v>
      </c>
      <c r="C78" s="47">
        <f t="shared" si="1"/>
        <v>747691</v>
      </c>
      <c r="D78" s="48">
        <v>747691</v>
      </c>
      <c r="E78" s="48">
        <v>0</v>
      </c>
      <c r="F78" s="48">
        <v>0</v>
      </c>
    </row>
    <row r="79" spans="1:6" ht="64.5" customHeight="1" x14ac:dyDescent="0.2">
      <c r="A79" s="49">
        <v>41051200</v>
      </c>
      <c r="B79" s="50" t="s">
        <v>131</v>
      </c>
      <c r="C79" s="51">
        <f t="shared" si="1"/>
        <v>747691</v>
      </c>
      <c r="D79" s="52">
        <v>747691</v>
      </c>
      <c r="E79" s="52">
        <v>0</v>
      </c>
      <c r="F79" s="52">
        <v>0</v>
      </c>
    </row>
    <row r="80" spans="1:6" ht="18" customHeight="1" x14ac:dyDescent="0.2">
      <c r="A80" s="55" t="s">
        <v>132</v>
      </c>
      <c r="B80" s="54" t="s">
        <v>133</v>
      </c>
      <c r="C80" s="47">
        <f t="shared" si="1"/>
        <v>133673388</v>
      </c>
      <c r="D80" s="47">
        <v>133538108</v>
      </c>
      <c r="E80" s="47">
        <v>135280</v>
      </c>
      <c r="F80" s="47">
        <v>0</v>
      </c>
    </row>
    <row r="81" spans="1:6" ht="15" x14ac:dyDescent="0.25">
      <c r="A81" s="16"/>
      <c r="B81" s="16"/>
      <c r="C81" s="16"/>
      <c r="D81" s="16"/>
      <c r="E81" s="16"/>
      <c r="F81" s="16"/>
    </row>
    <row r="82" spans="1:6" ht="15" x14ac:dyDescent="0.25">
      <c r="A82" s="16"/>
      <c r="B82" s="16"/>
      <c r="C82" s="16"/>
      <c r="D82" s="16"/>
      <c r="E82" s="16"/>
      <c r="F82" s="16"/>
    </row>
    <row r="83" spans="1:6" ht="15" x14ac:dyDescent="0.25">
      <c r="A83" s="185" t="s">
        <v>190</v>
      </c>
      <c r="B83" s="185"/>
      <c r="C83" s="16"/>
      <c r="D83" s="16"/>
      <c r="E83" s="155" t="s">
        <v>191</v>
      </c>
      <c r="F83" s="16"/>
    </row>
    <row r="84" spans="1:6" ht="15" x14ac:dyDescent="0.25">
      <c r="A84" s="56"/>
      <c r="B84" s="56"/>
      <c r="C84" s="56"/>
      <c r="D84" s="56"/>
      <c r="E84" s="56"/>
      <c r="F84" s="56"/>
    </row>
  </sheetData>
  <mergeCells count="11">
    <mergeCell ref="A83:B83"/>
    <mergeCell ref="A6:B6"/>
    <mergeCell ref="E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8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E3" sqref="E3"/>
    </sheetView>
  </sheetViews>
  <sheetFormatPr defaultRowHeight="12.75" x14ac:dyDescent="0.2"/>
  <cols>
    <col min="1" max="1" width="11.28515625" customWidth="1"/>
    <col min="2" max="2" width="41" customWidth="1"/>
    <col min="3" max="3" width="16.42578125" customWidth="1"/>
    <col min="4" max="4" width="16" customWidth="1"/>
    <col min="5" max="5" width="16.42578125" customWidth="1"/>
    <col min="6" max="6" width="18" customWidth="1"/>
  </cols>
  <sheetData>
    <row r="1" spans="1:6" ht="15" x14ac:dyDescent="0.25">
      <c r="E1" s="16" t="s">
        <v>135</v>
      </c>
    </row>
    <row r="2" spans="1:6" ht="28.5" customHeight="1" x14ac:dyDescent="0.25">
      <c r="E2" s="187" t="s">
        <v>245</v>
      </c>
      <c r="F2" s="187"/>
    </row>
    <row r="3" spans="1:6" ht="15" x14ac:dyDescent="0.25">
      <c r="E3" s="17" t="s">
        <v>260</v>
      </c>
    </row>
    <row r="5" spans="1:6" ht="15" x14ac:dyDescent="0.25">
      <c r="A5" s="16"/>
      <c r="B5" s="197" t="s">
        <v>186</v>
      </c>
      <c r="C5" s="197"/>
      <c r="D5" s="197"/>
      <c r="E5" s="197"/>
      <c r="F5" s="197"/>
    </row>
    <row r="6" spans="1:6" ht="25.5" customHeight="1" x14ac:dyDescent="0.25">
      <c r="A6" s="195" t="s">
        <v>65</v>
      </c>
      <c r="B6" s="195"/>
      <c r="C6" s="43"/>
      <c r="D6" s="43"/>
      <c r="E6" s="43"/>
      <c r="F6" s="43"/>
    </row>
    <row r="7" spans="1:6" ht="14.25" customHeight="1" x14ac:dyDescent="0.25">
      <c r="A7" s="196" t="s">
        <v>58</v>
      </c>
      <c r="B7" s="196"/>
      <c r="C7" s="43"/>
      <c r="D7" s="43"/>
      <c r="E7" s="43"/>
      <c r="F7" s="43"/>
    </row>
    <row r="8" spans="1:6" ht="15" x14ac:dyDescent="0.25">
      <c r="A8" s="16"/>
      <c r="B8" s="16"/>
      <c r="C8" s="16"/>
      <c r="D8" s="16"/>
      <c r="E8" s="16"/>
      <c r="F8" s="44" t="s">
        <v>71</v>
      </c>
    </row>
    <row r="9" spans="1:6" ht="15" x14ac:dyDescent="0.2">
      <c r="A9" s="190" t="s">
        <v>0</v>
      </c>
      <c r="B9" s="190" t="s">
        <v>136</v>
      </c>
      <c r="C9" s="191" t="s">
        <v>1</v>
      </c>
      <c r="D9" s="190" t="s">
        <v>2</v>
      </c>
      <c r="E9" s="190" t="s">
        <v>3</v>
      </c>
      <c r="F9" s="190"/>
    </row>
    <row r="10" spans="1:6" x14ac:dyDescent="0.2">
      <c r="A10" s="190"/>
      <c r="B10" s="190"/>
      <c r="C10" s="190"/>
      <c r="D10" s="190"/>
      <c r="E10" s="190" t="s">
        <v>4</v>
      </c>
      <c r="F10" s="190" t="s">
        <v>5</v>
      </c>
    </row>
    <row r="11" spans="1:6" ht="40.5" customHeight="1" x14ac:dyDescent="0.2">
      <c r="A11" s="190"/>
      <c r="B11" s="190"/>
      <c r="C11" s="190"/>
      <c r="D11" s="190"/>
      <c r="E11" s="190"/>
      <c r="F11" s="190"/>
    </row>
    <row r="12" spans="1:6" ht="15" x14ac:dyDescent="0.2">
      <c r="A12" s="41">
        <v>1</v>
      </c>
      <c r="B12" s="41">
        <v>2</v>
      </c>
      <c r="C12" s="42">
        <v>3</v>
      </c>
      <c r="D12" s="41">
        <v>4</v>
      </c>
      <c r="E12" s="41">
        <v>5</v>
      </c>
      <c r="F12" s="41">
        <v>6</v>
      </c>
    </row>
    <row r="13" spans="1:6" ht="21" customHeight="1" x14ac:dyDescent="0.25">
      <c r="A13" s="192" t="s">
        <v>137</v>
      </c>
      <c r="B13" s="193"/>
      <c r="C13" s="193"/>
      <c r="D13" s="193"/>
      <c r="E13" s="193"/>
      <c r="F13" s="194"/>
    </row>
    <row r="14" spans="1:6" ht="14.25" x14ac:dyDescent="0.2">
      <c r="A14" s="45">
        <v>200000</v>
      </c>
      <c r="B14" s="46" t="s">
        <v>138</v>
      </c>
      <c r="C14" s="47">
        <f t="shared" ref="C14:C20" si="0">D14+E14</f>
        <v>0</v>
      </c>
      <c r="D14" s="48">
        <v>-8016000</v>
      </c>
      <c r="E14" s="48">
        <v>8016000</v>
      </c>
      <c r="F14" s="48">
        <v>8016000</v>
      </c>
    </row>
    <row r="15" spans="1:6" ht="14.25" x14ac:dyDescent="0.2">
      <c r="A15" s="45">
        <v>203000</v>
      </c>
      <c r="B15" s="46" t="s">
        <v>139</v>
      </c>
      <c r="C15" s="47">
        <f t="shared" si="0"/>
        <v>0</v>
      </c>
      <c r="D15" s="48">
        <v>0</v>
      </c>
      <c r="E15" s="48">
        <v>0</v>
      </c>
      <c r="F15" s="48">
        <v>0</v>
      </c>
    </row>
    <row r="16" spans="1:6" ht="15" x14ac:dyDescent="0.2">
      <c r="A16" s="49">
        <v>203410</v>
      </c>
      <c r="B16" s="50" t="s">
        <v>140</v>
      </c>
      <c r="C16" s="51">
        <f t="shared" si="0"/>
        <v>0</v>
      </c>
      <c r="D16" s="52">
        <v>0</v>
      </c>
      <c r="E16" s="52">
        <v>0</v>
      </c>
      <c r="F16" s="52">
        <v>0</v>
      </c>
    </row>
    <row r="17" spans="1:6" ht="15" x14ac:dyDescent="0.2">
      <c r="A17" s="49">
        <v>203420</v>
      </c>
      <c r="B17" s="50" t="s">
        <v>141</v>
      </c>
      <c r="C17" s="51">
        <f t="shared" si="0"/>
        <v>0</v>
      </c>
      <c r="D17" s="52">
        <v>0</v>
      </c>
      <c r="E17" s="52">
        <v>0</v>
      </c>
      <c r="F17" s="52">
        <v>0</v>
      </c>
    </row>
    <row r="18" spans="1:6" ht="28.5" x14ac:dyDescent="0.2">
      <c r="A18" s="45">
        <v>208000</v>
      </c>
      <c r="B18" s="46" t="s">
        <v>142</v>
      </c>
      <c r="C18" s="47">
        <f t="shared" si="0"/>
        <v>0</v>
      </c>
      <c r="D18" s="48">
        <f>D14</f>
        <v>-8016000</v>
      </c>
      <c r="E18" s="48">
        <f t="shared" ref="E18:F18" si="1">E14</f>
        <v>8016000</v>
      </c>
      <c r="F18" s="48">
        <f t="shared" si="1"/>
        <v>8016000</v>
      </c>
    </row>
    <row r="19" spans="1:6" ht="45" x14ac:dyDescent="0.2">
      <c r="A19" s="49">
        <v>208400</v>
      </c>
      <c r="B19" s="50" t="s">
        <v>143</v>
      </c>
      <c r="C19" s="51">
        <f t="shared" si="0"/>
        <v>0</v>
      </c>
      <c r="D19" s="52">
        <f>D18</f>
        <v>-8016000</v>
      </c>
      <c r="E19" s="52">
        <f t="shared" ref="E19:F19" si="2">E18</f>
        <v>8016000</v>
      </c>
      <c r="F19" s="52">
        <f t="shared" si="2"/>
        <v>8016000</v>
      </c>
    </row>
    <row r="20" spans="1:6" ht="14.25" x14ac:dyDescent="0.2">
      <c r="A20" s="55" t="s">
        <v>132</v>
      </c>
      <c r="B20" s="54" t="s">
        <v>144</v>
      </c>
      <c r="C20" s="47">
        <f t="shared" si="0"/>
        <v>0</v>
      </c>
      <c r="D20" s="47">
        <f>D14</f>
        <v>-8016000</v>
      </c>
      <c r="E20" s="47">
        <f t="shared" ref="E20:F20" si="3">E14</f>
        <v>8016000</v>
      </c>
      <c r="F20" s="47">
        <f t="shared" si="3"/>
        <v>8016000</v>
      </c>
    </row>
    <row r="21" spans="1:6" ht="21" customHeight="1" x14ac:dyDescent="0.25">
      <c r="A21" s="192" t="s">
        <v>145</v>
      </c>
      <c r="B21" s="193"/>
      <c r="C21" s="193"/>
      <c r="D21" s="193"/>
      <c r="E21" s="193"/>
      <c r="F21" s="194"/>
    </row>
    <row r="22" spans="1:6" ht="28.5" x14ac:dyDescent="0.2">
      <c r="A22" s="45">
        <v>600000</v>
      </c>
      <c r="B22" s="46" t="s">
        <v>146</v>
      </c>
      <c r="C22" s="47">
        <f t="shared" ref="C22:C27" si="4">D22+E22</f>
        <v>0</v>
      </c>
      <c r="D22" s="48">
        <f>D20</f>
        <v>-8016000</v>
      </c>
      <c r="E22" s="48">
        <f>E20</f>
        <v>8016000</v>
      </c>
      <c r="F22" s="48">
        <f>F20</f>
        <v>8016000</v>
      </c>
    </row>
    <row r="23" spans="1:6" ht="14.25" x14ac:dyDescent="0.2">
      <c r="A23" s="45">
        <v>602000</v>
      </c>
      <c r="B23" s="46" t="s">
        <v>147</v>
      </c>
      <c r="C23" s="47">
        <f t="shared" si="4"/>
        <v>0</v>
      </c>
      <c r="D23" s="48">
        <f>D22</f>
        <v>-8016000</v>
      </c>
      <c r="E23" s="48">
        <f t="shared" ref="E23:F24" si="5">E22</f>
        <v>8016000</v>
      </c>
      <c r="F23" s="48">
        <f t="shared" si="5"/>
        <v>8016000</v>
      </c>
    </row>
    <row r="24" spans="1:6" ht="45" x14ac:dyDescent="0.2">
      <c r="A24" s="49">
        <v>602400</v>
      </c>
      <c r="B24" s="50" t="s">
        <v>143</v>
      </c>
      <c r="C24" s="51">
        <f t="shared" si="4"/>
        <v>0</v>
      </c>
      <c r="D24" s="52">
        <f>D23</f>
        <v>-8016000</v>
      </c>
      <c r="E24" s="52">
        <f t="shared" si="5"/>
        <v>8016000</v>
      </c>
      <c r="F24" s="52">
        <f t="shared" si="5"/>
        <v>8016000</v>
      </c>
    </row>
    <row r="25" spans="1:6" ht="28.5" x14ac:dyDescent="0.2">
      <c r="A25" s="45">
        <v>603000</v>
      </c>
      <c r="B25" s="46" t="s">
        <v>148</v>
      </c>
      <c r="C25" s="47">
        <f t="shared" si="4"/>
        <v>0</v>
      </c>
      <c r="D25" s="48">
        <v>0</v>
      </c>
      <c r="E25" s="48">
        <v>0</v>
      </c>
      <c r="F25" s="48">
        <v>0</v>
      </c>
    </row>
    <row r="26" spans="1:6" ht="30" x14ac:dyDescent="0.2">
      <c r="A26" s="49">
        <v>603000</v>
      </c>
      <c r="B26" s="50" t="s">
        <v>148</v>
      </c>
      <c r="C26" s="51">
        <f t="shared" si="4"/>
        <v>0</v>
      </c>
      <c r="D26" s="52">
        <v>0</v>
      </c>
      <c r="E26" s="52">
        <v>0</v>
      </c>
      <c r="F26" s="52">
        <v>0</v>
      </c>
    </row>
    <row r="27" spans="1:6" ht="14.25" x14ac:dyDescent="0.2">
      <c r="A27" s="55" t="s">
        <v>132</v>
      </c>
      <c r="B27" s="54" t="s">
        <v>144</v>
      </c>
      <c r="C27" s="47">
        <f t="shared" si="4"/>
        <v>0</v>
      </c>
      <c r="D27" s="47">
        <f>D22</f>
        <v>-8016000</v>
      </c>
      <c r="E27" s="47">
        <f t="shared" ref="E27:F27" si="6">E22</f>
        <v>8016000</v>
      </c>
      <c r="F27" s="47">
        <f t="shared" si="6"/>
        <v>8016000</v>
      </c>
    </row>
    <row r="28" spans="1:6" ht="15" x14ac:dyDescent="0.25">
      <c r="A28" s="16"/>
      <c r="B28" s="16"/>
      <c r="C28" s="16"/>
      <c r="D28" s="16"/>
      <c r="E28" s="16"/>
      <c r="F28" s="16"/>
    </row>
    <row r="29" spans="1:6" ht="15" x14ac:dyDescent="0.25">
      <c r="A29" s="16"/>
      <c r="B29" s="16"/>
      <c r="C29" s="16"/>
      <c r="D29" s="16"/>
      <c r="E29" s="16"/>
      <c r="F29" s="16"/>
    </row>
    <row r="30" spans="1:6" s="16" customFormat="1" ht="15" x14ac:dyDescent="0.25">
      <c r="A30" s="185" t="s">
        <v>190</v>
      </c>
      <c r="B30" s="185"/>
      <c r="E30" s="156" t="s">
        <v>191</v>
      </c>
    </row>
    <row r="31" spans="1:6" ht="15.75" x14ac:dyDescent="0.25">
      <c r="A31" s="37"/>
      <c r="B31" s="37"/>
      <c r="C31" s="37"/>
      <c r="D31" s="37"/>
      <c r="E31" s="37"/>
      <c r="F31" s="37"/>
    </row>
    <row r="32" spans="1:6" ht="15.75" x14ac:dyDescent="0.25">
      <c r="A32" s="37"/>
      <c r="B32" s="37"/>
      <c r="C32" s="37"/>
      <c r="D32" s="37"/>
      <c r="E32" s="37"/>
      <c r="F32" s="37"/>
    </row>
  </sheetData>
  <mergeCells count="14">
    <mergeCell ref="E2:F2"/>
    <mergeCell ref="B5:F5"/>
    <mergeCell ref="A9:A11"/>
    <mergeCell ref="B9:B11"/>
    <mergeCell ref="C9:C11"/>
    <mergeCell ref="D9:D11"/>
    <mergeCell ref="E9:F9"/>
    <mergeCell ref="E10:E11"/>
    <mergeCell ref="F10:F11"/>
    <mergeCell ref="A13:F13"/>
    <mergeCell ref="A21:F21"/>
    <mergeCell ref="A6:B6"/>
    <mergeCell ref="A7:B7"/>
    <mergeCell ref="A30:B30"/>
  </mergeCells>
  <pageMargins left="0.59055118110236204" right="0.59055118110236204" top="0.39370078740157499" bottom="0.39370078740157499" header="0" footer="0"/>
  <pageSetup paperSize="9" scale="84" fitToHeight="5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A16" workbookViewId="0">
      <selection activeCell="K26" sqref="K26"/>
    </sheetView>
  </sheetViews>
  <sheetFormatPr defaultRowHeight="12.75" x14ac:dyDescent="0.2"/>
  <cols>
    <col min="1" max="2" width="12" customWidth="1"/>
    <col min="3" max="3" width="13.42578125" customWidth="1"/>
    <col min="4" max="4" width="40.7109375" customWidth="1"/>
    <col min="5" max="5" width="17.42578125" customWidth="1"/>
    <col min="6" max="6" width="15.42578125" customWidth="1"/>
    <col min="7" max="7" width="15.7109375" customWidth="1"/>
    <col min="8" max="9" width="13.7109375" customWidth="1"/>
    <col min="10" max="10" width="15.140625" customWidth="1"/>
    <col min="11" max="15" width="13.7109375" customWidth="1"/>
    <col min="16" max="16" width="15.85546875" customWidth="1"/>
  </cols>
  <sheetData>
    <row r="1" spans="1:16" ht="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 t="s">
        <v>192</v>
      </c>
      <c r="P1" s="16"/>
    </row>
    <row r="2" spans="1:16" ht="26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87" t="s">
        <v>245</v>
      </c>
      <c r="O2" s="187"/>
      <c r="P2" s="16"/>
    </row>
    <row r="3" spans="1:16" ht="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 t="s">
        <v>260</v>
      </c>
      <c r="P3" s="16"/>
    </row>
    <row r="4" spans="1:16" ht="1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5">
      <c r="A5" s="197" t="s">
        <v>193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5" x14ac:dyDescent="0.25">
      <c r="A6" s="197" t="s">
        <v>194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</row>
    <row r="7" spans="1:16" ht="15" x14ac:dyDescent="0.25">
      <c r="A7" s="195" t="s">
        <v>65</v>
      </c>
      <c r="B7" s="195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 ht="15" x14ac:dyDescent="0.25">
      <c r="A8" s="16" t="s">
        <v>58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44" t="s">
        <v>6</v>
      </c>
    </row>
    <row r="9" spans="1:16" ht="15" x14ac:dyDescent="0.2">
      <c r="A9" s="198" t="s">
        <v>67</v>
      </c>
      <c r="B9" s="198" t="s">
        <v>195</v>
      </c>
      <c r="C9" s="198" t="s">
        <v>7</v>
      </c>
      <c r="D9" s="198" t="s">
        <v>196</v>
      </c>
      <c r="E9" s="190" t="s">
        <v>2</v>
      </c>
      <c r="F9" s="190"/>
      <c r="G9" s="190"/>
      <c r="H9" s="190"/>
      <c r="I9" s="190"/>
      <c r="J9" s="190" t="s">
        <v>3</v>
      </c>
      <c r="K9" s="190"/>
      <c r="L9" s="190"/>
      <c r="M9" s="190"/>
      <c r="N9" s="190"/>
      <c r="O9" s="190"/>
      <c r="P9" s="191" t="s">
        <v>197</v>
      </c>
    </row>
    <row r="10" spans="1:16" ht="15" x14ac:dyDescent="0.2">
      <c r="A10" s="198"/>
      <c r="B10" s="198"/>
      <c r="C10" s="198"/>
      <c r="D10" s="198"/>
      <c r="E10" s="191" t="s">
        <v>4</v>
      </c>
      <c r="F10" s="190" t="s">
        <v>198</v>
      </c>
      <c r="G10" s="190" t="s">
        <v>199</v>
      </c>
      <c r="H10" s="190"/>
      <c r="I10" s="190" t="s">
        <v>200</v>
      </c>
      <c r="J10" s="191" t="s">
        <v>4</v>
      </c>
      <c r="K10" s="190" t="s">
        <v>5</v>
      </c>
      <c r="L10" s="190" t="s">
        <v>198</v>
      </c>
      <c r="M10" s="190" t="s">
        <v>199</v>
      </c>
      <c r="N10" s="190"/>
      <c r="O10" s="190" t="s">
        <v>200</v>
      </c>
      <c r="P10" s="190"/>
    </row>
    <row r="11" spans="1:16" x14ac:dyDescent="0.2">
      <c r="A11" s="198"/>
      <c r="B11" s="198"/>
      <c r="C11" s="198"/>
      <c r="D11" s="198"/>
      <c r="E11" s="190"/>
      <c r="F11" s="190"/>
      <c r="G11" s="190" t="s">
        <v>201</v>
      </c>
      <c r="H11" s="190" t="s">
        <v>202</v>
      </c>
      <c r="I11" s="190"/>
      <c r="J11" s="190"/>
      <c r="K11" s="190"/>
      <c r="L11" s="190"/>
      <c r="M11" s="190" t="s">
        <v>201</v>
      </c>
      <c r="N11" s="190" t="s">
        <v>202</v>
      </c>
      <c r="O11" s="190"/>
      <c r="P11" s="190"/>
    </row>
    <row r="12" spans="1:16" ht="44.25" customHeight="1" x14ac:dyDescent="0.2">
      <c r="A12" s="198"/>
      <c r="B12" s="198"/>
      <c r="C12" s="198"/>
      <c r="D12" s="198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</row>
    <row r="13" spans="1:16" ht="15" x14ac:dyDescent="0.2">
      <c r="A13" s="153">
        <v>1</v>
      </c>
      <c r="B13" s="153">
        <v>2</v>
      </c>
      <c r="C13" s="153">
        <v>3</v>
      </c>
      <c r="D13" s="153">
        <v>4</v>
      </c>
      <c r="E13" s="154">
        <v>5</v>
      </c>
      <c r="F13" s="153">
        <v>6</v>
      </c>
      <c r="G13" s="153">
        <v>7</v>
      </c>
      <c r="H13" s="153">
        <v>8</v>
      </c>
      <c r="I13" s="153">
        <v>9</v>
      </c>
      <c r="J13" s="154">
        <v>10</v>
      </c>
      <c r="K13" s="153">
        <v>11</v>
      </c>
      <c r="L13" s="153">
        <v>12</v>
      </c>
      <c r="M13" s="153">
        <v>13</v>
      </c>
      <c r="N13" s="153">
        <v>14</v>
      </c>
      <c r="O13" s="153">
        <v>15</v>
      </c>
      <c r="P13" s="154">
        <v>16</v>
      </c>
    </row>
    <row r="14" spans="1:16" ht="42.75" x14ac:dyDescent="0.2">
      <c r="A14" s="140" t="s">
        <v>8</v>
      </c>
      <c r="B14" s="141"/>
      <c r="C14" s="142"/>
      <c r="D14" s="143" t="s">
        <v>203</v>
      </c>
      <c r="E14" s="144">
        <v>124209987</v>
      </c>
      <c r="F14" s="145">
        <v>121075050</v>
      </c>
      <c r="G14" s="145">
        <v>62956093</v>
      </c>
      <c r="H14" s="145">
        <v>8933440</v>
      </c>
      <c r="I14" s="145">
        <v>3134937</v>
      </c>
      <c r="J14" s="144">
        <v>8151280</v>
      </c>
      <c r="K14" s="145">
        <v>8016000</v>
      </c>
      <c r="L14" s="145">
        <v>67940</v>
      </c>
      <c r="M14" s="145">
        <v>0</v>
      </c>
      <c r="N14" s="145">
        <v>0</v>
      </c>
      <c r="O14" s="145">
        <v>8083340</v>
      </c>
      <c r="P14" s="144">
        <f t="shared" ref="P14:P37" si="0">E14+J14</f>
        <v>132361267</v>
      </c>
    </row>
    <row r="15" spans="1:16" ht="42.75" x14ac:dyDescent="0.2">
      <c r="A15" s="140" t="s">
        <v>9</v>
      </c>
      <c r="B15" s="141"/>
      <c r="C15" s="142"/>
      <c r="D15" s="143" t="s">
        <v>203</v>
      </c>
      <c r="E15" s="144">
        <v>124209987</v>
      </c>
      <c r="F15" s="145">
        <v>121075050</v>
      </c>
      <c r="G15" s="145">
        <v>62956093</v>
      </c>
      <c r="H15" s="145">
        <v>8933440</v>
      </c>
      <c r="I15" s="145">
        <v>3134937</v>
      </c>
      <c r="J15" s="144">
        <v>8151280</v>
      </c>
      <c r="K15" s="145">
        <v>8016000</v>
      </c>
      <c r="L15" s="145">
        <v>67940</v>
      </c>
      <c r="M15" s="145">
        <v>0</v>
      </c>
      <c r="N15" s="145">
        <v>0</v>
      </c>
      <c r="O15" s="145">
        <v>8083340</v>
      </c>
      <c r="P15" s="144">
        <f t="shared" si="0"/>
        <v>132361267</v>
      </c>
    </row>
    <row r="16" spans="1:16" ht="75" x14ac:dyDescent="0.2">
      <c r="A16" s="57" t="s">
        <v>204</v>
      </c>
      <c r="B16" s="57" t="s">
        <v>205</v>
      </c>
      <c r="C16" s="58" t="s">
        <v>206</v>
      </c>
      <c r="D16" s="59" t="s">
        <v>207</v>
      </c>
      <c r="E16" s="146">
        <v>23850198</v>
      </c>
      <c r="F16" s="147">
        <v>23850198</v>
      </c>
      <c r="G16" s="147">
        <v>17199040</v>
      </c>
      <c r="H16" s="147">
        <v>731473</v>
      </c>
      <c r="I16" s="147">
        <v>0</v>
      </c>
      <c r="J16" s="146">
        <v>1703940</v>
      </c>
      <c r="K16" s="147">
        <v>1636000</v>
      </c>
      <c r="L16" s="147">
        <v>67940</v>
      </c>
      <c r="M16" s="147">
        <v>0</v>
      </c>
      <c r="N16" s="147">
        <v>0</v>
      </c>
      <c r="O16" s="147">
        <v>1636000</v>
      </c>
      <c r="P16" s="146">
        <f t="shared" si="0"/>
        <v>25554138</v>
      </c>
    </row>
    <row r="17" spans="1:16" ht="30" x14ac:dyDescent="0.2">
      <c r="A17" s="57" t="s">
        <v>208</v>
      </c>
      <c r="B17" s="57" t="s">
        <v>209</v>
      </c>
      <c r="C17" s="58" t="s">
        <v>171</v>
      </c>
      <c r="D17" s="59" t="s">
        <v>210</v>
      </c>
      <c r="E17" s="146">
        <v>21108630</v>
      </c>
      <c r="F17" s="147">
        <v>21108630</v>
      </c>
      <c r="G17" s="147">
        <v>5316532</v>
      </c>
      <c r="H17" s="147">
        <v>4337539</v>
      </c>
      <c r="I17" s="147">
        <v>0</v>
      </c>
      <c r="J17" s="146">
        <v>91500</v>
      </c>
      <c r="K17" s="147">
        <v>91500</v>
      </c>
      <c r="L17" s="147">
        <v>0</v>
      </c>
      <c r="M17" s="147">
        <v>0</v>
      </c>
      <c r="N17" s="147">
        <v>0</v>
      </c>
      <c r="O17" s="147">
        <v>91500</v>
      </c>
      <c r="P17" s="146">
        <f t="shared" si="0"/>
        <v>21200130</v>
      </c>
    </row>
    <row r="18" spans="1:16" ht="32.25" customHeight="1" x14ac:dyDescent="0.2">
      <c r="A18" s="57" t="s">
        <v>211</v>
      </c>
      <c r="B18" s="57" t="s">
        <v>212</v>
      </c>
      <c r="C18" s="58" t="s">
        <v>171</v>
      </c>
      <c r="D18" s="59" t="s">
        <v>210</v>
      </c>
      <c r="E18" s="146">
        <v>40537800</v>
      </c>
      <c r="F18" s="147">
        <v>40537800</v>
      </c>
      <c r="G18" s="147">
        <v>33227705</v>
      </c>
      <c r="H18" s="147">
        <v>0</v>
      </c>
      <c r="I18" s="147">
        <v>0</v>
      </c>
      <c r="J18" s="146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6">
        <f t="shared" si="0"/>
        <v>40537800</v>
      </c>
    </row>
    <row r="19" spans="1:16" ht="47.25" customHeight="1" x14ac:dyDescent="0.2">
      <c r="A19" s="57" t="s">
        <v>10</v>
      </c>
      <c r="B19" s="57" t="s">
        <v>11</v>
      </c>
      <c r="C19" s="58" t="s">
        <v>12</v>
      </c>
      <c r="D19" s="59" t="s">
        <v>13</v>
      </c>
      <c r="E19" s="146">
        <v>4246461</v>
      </c>
      <c r="F19" s="147">
        <v>4246461</v>
      </c>
      <c r="G19" s="147">
        <v>0</v>
      </c>
      <c r="H19" s="147">
        <v>0</v>
      </c>
      <c r="I19" s="147">
        <v>0</v>
      </c>
      <c r="J19" s="146">
        <v>207500</v>
      </c>
      <c r="K19" s="147">
        <v>207500</v>
      </c>
      <c r="L19" s="147">
        <v>0</v>
      </c>
      <c r="M19" s="147">
        <v>0</v>
      </c>
      <c r="N19" s="147">
        <v>0</v>
      </c>
      <c r="O19" s="147">
        <v>207500</v>
      </c>
      <c r="P19" s="146">
        <f t="shared" si="0"/>
        <v>4453961</v>
      </c>
    </row>
    <row r="20" spans="1:16" ht="50.25" customHeight="1" x14ac:dyDescent="0.2">
      <c r="A20" s="57" t="s">
        <v>149</v>
      </c>
      <c r="B20" s="57" t="s">
        <v>150</v>
      </c>
      <c r="C20" s="58" t="s">
        <v>151</v>
      </c>
      <c r="D20" s="59" t="s">
        <v>152</v>
      </c>
      <c r="E20" s="146">
        <v>50000</v>
      </c>
      <c r="F20" s="147">
        <v>50000</v>
      </c>
      <c r="G20" s="147">
        <v>0</v>
      </c>
      <c r="H20" s="147">
        <v>0</v>
      </c>
      <c r="I20" s="147">
        <v>0</v>
      </c>
      <c r="J20" s="146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6">
        <f t="shared" si="0"/>
        <v>50000</v>
      </c>
    </row>
    <row r="21" spans="1:16" ht="75.75" customHeight="1" x14ac:dyDescent="0.2">
      <c r="A21" s="57" t="s">
        <v>14</v>
      </c>
      <c r="B21" s="57" t="s">
        <v>213</v>
      </c>
      <c r="C21" s="58" t="s">
        <v>214</v>
      </c>
      <c r="D21" s="59" t="s">
        <v>15</v>
      </c>
      <c r="E21" s="146">
        <v>410000</v>
      </c>
      <c r="F21" s="147">
        <v>410000</v>
      </c>
      <c r="G21" s="147">
        <v>0</v>
      </c>
      <c r="H21" s="147">
        <v>0</v>
      </c>
      <c r="I21" s="147">
        <v>0</v>
      </c>
      <c r="J21" s="146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6">
        <f t="shared" si="0"/>
        <v>410000</v>
      </c>
    </row>
    <row r="22" spans="1:16" ht="90" x14ac:dyDescent="0.2">
      <c r="A22" s="57" t="s">
        <v>173</v>
      </c>
      <c r="B22" s="57" t="s">
        <v>174</v>
      </c>
      <c r="C22" s="58" t="s">
        <v>175</v>
      </c>
      <c r="D22" s="59" t="s">
        <v>176</v>
      </c>
      <c r="E22" s="146">
        <v>130920</v>
      </c>
      <c r="F22" s="147">
        <v>130920</v>
      </c>
      <c r="G22" s="147">
        <v>0</v>
      </c>
      <c r="H22" s="147">
        <v>0</v>
      </c>
      <c r="I22" s="147">
        <v>0</v>
      </c>
      <c r="J22" s="146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6">
        <f t="shared" si="0"/>
        <v>130920</v>
      </c>
    </row>
    <row r="23" spans="1:16" ht="45" x14ac:dyDescent="0.2">
      <c r="A23" s="57" t="s">
        <v>16</v>
      </c>
      <c r="B23" s="57" t="s">
        <v>215</v>
      </c>
      <c r="C23" s="58" t="s">
        <v>17</v>
      </c>
      <c r="D23" s="59" t="s">
        <v>18</v>
      </c>
      <c r="E23" s="146">
        <v>4276457</v>
      </c>
      <c r="F23" s="147">
        <v>4276457</v>
      </c>
      <c r="G23" s="147">
        <v>2795257</v>
      </c>
      <c r="H23" s="147">
        <v>45635</v>
      </c>
      <c r="I23" s="147">
        <v>0</v>
      </c>
      <c r="J23" s="146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6">
        <f t="shared" si="0"/>
        <v>4276457</v>
      </c>
    </row>
    <row r="24" spans="1:16" ht="30" x14ac:dyDescent="0.2">
      <c r="A24" s="57" t="s">
        <v>19</v>
      </c>
      <c r="B24" s="57" t="s">
        <v>20</v>
      </c>
      <c r="C24" s="58" t="s">
        <v>17</v>
      </c>
      <c r="D24" s="59" t="s">
        <v>21</v>
      </c>
      <c r="E24" s="146">
        <v>308585</v>
      </c>
      <c r="F24" s="147">
        <v>308585</v>
      </c>
      <c r="G24" s="147">
        <v>0</v>
      </c>
      <c r="H24" s="147">
        <v>0</v>
      </c>
      <c r="I24" s="147">
        <v>0</v>
      </c>
      <c r="J24" s="146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6">
        <f t="shared" si="0"/>
        <v>308585</v>
      </c>
    </row>
    <row r="25" spans="1:16" ht="30" x14ac:dyDescent="0.2">
      <c r="A25" s="57" t="s">
        <v>22</v>
      </c>
      <c r="B25" s="57" t="s">
        <v>23</v>
      </c>
      <c r="C25" s="58" t="s">
        <v>24</v>
      </c>
      <c r="D25" s="59" t="s">
        <v>25</v>
      </c>
      <c r="E25" s="146">
        <v>8691432</v>
      </c>
      <c r="F25" s="147">
        <v>8691432</v>
      </c>
      <c r="G25" s="147">
        <v>4417559</v>
      </c>
      <c r="H25" s="147">
        <v>539836</v>
      </c>
      <c r="I25" s="147">
        <v>0</v>
      </c>
      <c r="J25" s="146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6">
        <f t="shared" si="0"/>
        <v>8691432</v>
      </c>
    </row>
    <row r="26" spans="1:16" ht="30" x14ac:dyDescent="0.2">
      <c r="A26" s="57" t="s">
        <v>26</v>
      </c>
      <c r="B26" s="57" t="s">
        <v>27</v>
      </c>
      <c r="C26" s="58" t="s">
        <v>28</v>
      </c>
      <c r="D26" s="59" t="s">
        <v>29</v>
      </c>
      <c r="E26" s="146">
        <v>13982757</v>
      </c>
      <c r="F26" s="147">
        <v>13982757</v>
      </c>
      <c r="G26" s="147">
        <v>0</v>
      </c>
      <c r="H26" s="147">
        <v>3278957</v>
      </c>
      <c r="I26" s="147">
        <v>0</v>
      </c>
      <c r="J26" s="146">
        <v>4549000</v>
      </c>
      <c r="K26" s="147">
        <v>4549000</v>
      </c>
      <c r="L26" s="147">
        <v>0</v>
      </c>
      <c r="M26" s="147">
        <v>0</v>
      </c>
      <c r="N26" s="147">
        <v>0</v>
      </c>
      <c r="O26" s="147">
        <v>4549000</v>
      </c>
      <c r="P26" s="146">
        <f t="shared" si="0"/>
        <v>18531757</v>
      </c>
    </row>
    <row r="27" spans="1:16" ht="30" x14ac:dyDescent="0.2">
      <c r="A27" s="57" t="s">
        <v>31</v>
      </c>
      <c r="B27" s="57" t="s">
        <v>32</v>
      </c>
      <c r="C27" s="58" t="s">
        <v>30</v>
      </c>
      <c r="D27" s="59" t="s">
        <v>33</v>
      </c>
      <c r="E27" s="146">
        <v>0</v>
      </c>
      <c r="F27" s="147">
        <v>0</v>
      </c>
      <c r="G27" s="147">
        <v>0</v>
      </c>
      <c r="H27" s="147">
        <v>0</v>
      </c>
      <c r="I27" s="147">
        <v>0</v>
      </c>
      <c r="J27" s="146">
        <v>1000000</v>
      </c>
      <c r="K27" s="147">
        <v>1000000</v>
      </c>
      <c r="L27" s="147">
        <v>0</v>
      </c>
      <c r="M27" s="147">
        <v>0</v>
      </c>
      <c r="N27" s="147">
        <v>0</v>
      </c>
      <c r="O27" s="147">
        <v>1000000</v>
      </c>
      <c r="P27" s="146">
        <f t="shared" si="0"/>
        <v>1000000</v>
      </c>
    </row>
    <row r="28" spans="1:16" ht="45" x14ac:dyDescent="0.2">
      <c r="A28" s="57" t="s">
        <v>158</v>
      </c>
      <c r="B28" s="57" t="s">
        <v>177</v>
      </c>
      <c r="C28" s="58" t="s">
        <v>159</v>
      </c>
      <c r="D28" s="59" t="s">
        <v>160</v>
      </c>
      <c r="E28" s="146">
        <v>0</v>
      </c>
      <c r="F28" s="147">
        <v>0</v>
      </c>
      <c r="G28" s="147">
        <v>0</v>
      </c>
      <c r="H28" s="147">
        <v>0</v>
      </c>
      <c r="I28" s="147">
        <v>0</v>
      </c>
      <c r="J28" s="146">
        <v>500000</v>
      </c>
      <c r="K28" s="147">
        <v>500000</v>
      </c>
      <c r="L28" s="147">
        <v>0</v>
      </c>
      <c r="M28" s="147">
        <v>0</v>
      </c>
      <c r="N28" s="147">
        <v>0</v>
      </c>
      <c r="O28" s="147">
        <v>500000</v>
      </c>
      <c r="P28" s="146">
        <f t="shared" si="0"/>
        <v>500000</v>
      </c>
    </row>
    <row r="29" spans="1:16" ht="30" x14ac:dyDescent="0.2">
      <c r="A29" s="57" t="s">
        <v>34</v>
      </c>
      <c r="B29" s="57" t="s">
        <v>35</v>
      </c>
      <c r="C29" s="58" t="s">
        <v>36</v>
      </c>
      <c r="D29" s="59" t="s">
        <v>216</v>
      </c>
      <c r="E29" s="146">
        <v>60429</v>
      </c>
      <c r="F29" s="147">
        <v>60429</v>
      </c>
      <c r="G29" s="147">
        <v>0</v>
      </c>
      <c r="H29" s="147">
        <v>0</v>
      </c>
      <c r="I29" s="147">
        <v>0</v>
      </c>
      <c r="J29" s="146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6">
        <f t="shared" si="0"/>
        <v>60429</v>
      </c>
    </row>
    <row r="30" spans="1:16" ht="105" x14ac:dyDescent="0.2">
      <c r="A30" s="57" t="s">
        <v>37</v>
      </c>
      <c r="B30" s="57" t="s">
        <v>217</v>
      </c>
      <c r="C30" s="58" t="s">
        <v>36</v>
      </c>
      <c r="D30" s="59" t="s">
        <v>218</v>
      </c>
      <c r="E30" s="146">
        <v>0</v>
      </c>
      <c r="F30" s="147">
        <v>0</v>
      </c>
      <c r="G30" s="147">
        <v>0</v>
      </c>
      <c r="H30" s="147">
        <v>0</v>
      </c>
      <c r="I30" s="147">
        <v>0</v>
      </c>
      <c r="J30" s="146">
        <v>46490</v>
      </c>
      <c r="K30" s="147">
        <v>0</v>
      </c>
      <c r="L30" s="147">
        <v>0</v>
      </c>
      <c r="M30" s="147">
        <v>0</v>
      </c>
      <c r="N30" s="147">
        <v>0</v>
      </c>
      <c r="O30" s="147">
        <v>46490</v>
      </c>
      <c r="P30" s="146">
        <f t="shared" si="0"/>
        <v>46490</v>
      </c>
    </row>
    <row r="31" spans="1:16" ht="30" x14ac:dyDescent="0.2">
      <c r="A31" s="57" t="s">
        <v>38</v>
      </c>
      <c r="B31" s="57" t="s">
        <v>39</v>
      </c>
      <c r="C31" s="58" t="s">
        <v>36</v>
      </c>
      <c r="D31" s="59" t="s">
        <v>40</v>
      </c>
      <c r="E31" s="146">
        <v>3134937</v>
      </c>
      <c r="F31" s="147">
        <v>0</v>
      </c>
      <c r="G31" s="147">
        <v>0</v>
      </c>
      <c r="H31" s="147">
        <v>0</v>
      </c>
      <c r="I31" s="147">
        <v>3134937</v>
      </c>
      <c r="J31" s="146">
        <v>32000</v>
      </c>
      <c r="K31" s="147">
        <v>32000</v>
      </c>
      <c r="L31" s="147">
        <v>0</v>
      </c>
      <c r="M31" s="147">
        <v>0</v>
      </c>
      <c r="N31" s="147">
        <v>0</v>
      </c>
      <c r="O31" s="147">
        <v>32000</v>
      </c>
      <c r="P31" s="146">
        <f t="shared" si="0"/>
        <v>3166937</v>
      </c>
    </row>
    <row r="32" spans="1:16" ht="30" x14ac:dyDescent="0.2">
      <c r="A32" s="57" t="s">
        <v>219</v>
      </c>
      <c r="B32" s="57" t="s">
        <v>220</v>
      </c>
      <c r="C32" s="58" t="s">
        <v>41</v>
      </c>
      <c r="D32" s="59" t="s">
        <v>42</v>
      </c>
      <c r="E32" s="146">
        <v>3421381</v>
      </c>
      <c r="F32" s="147">
        <v>3421381</v>
      </c>
      <c r="G32" s="147">
        <v>0</v>
      </c>
      <c r="H32" s="147">
        <v>0</v>
      </c>
      <c r="I32" s="147">
        <v>0</v>
      </c>
      <c r="J32" s="146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6">
        <f t="shared" si="0"/>
        <v>3421381</v>
      </c>
    </row>
    <row r="33" spans="1:16" ht="30" x14ac:dyDescent="0.2">
      <c r="A33" s="57" t="s">
        <v>43</v>
      </c>
      <c r="B33" s="57" t="s">
        <v>44</v>
      </c>
      <c r="C33" s="58" t="s">
        <v>45</v>
      </c>
      <c r="D33" s="59" t="s">
        <v>46</v>
      </c>
      <c r="E33" s="146">
        <v>0</v>
      </c>
      <c r="F33" s="147">
        <v>0</v>
      </c>
      <c r="G33" s="147">
        <v>0</v>
      </c>
      <c r="H33" s="147">
        <v>0</v>
      </c>
      <c r="I33" s="147">
        <v>0</v>
      </c>
      <c r="J33" s="146">
        <v>20850</v>
      </c>
      <c r="K33" s="147">
        <v>0</v>
      </c>
      <c r="L33" s="147">
        <v>0</v>
      </c>
      <c r="M33" s="147">
        <v>0</v>
      </c>
      <c r="N33" s="147">
        <v>0</v>
      </c>
      <c r="O33" s="147">
        <v>20850</v>
      </c>
      <c r="P33" s="146">
        <f t="shared" si="0"/>
        <v>20850</v>
      </c>
    </row>
    <row r="34" spans="1:16" ht="14.25" x14ac:dyDescent="0.2">
      <c r="A34" s="140" t="s">
        <v>221</v>
      </c>
      <c r="B34" s="141"/>
      <c r="C34" s="142"/>
      <c r="D34" s="143" t="s">
        <v>222</v>
      </c>
      <c r="E34" s="144">
        <v>1312121</v>
      </c>
      <c r="F34" s="145">
        <v>1312121</v>
      </c>
      <c r="G34" s="145">
        <v>1058718</v>
      </c>
      <c r="H34" s="145">
        <v>0</v>
      </c>
      <c r="I34" s="145">
        <v>0</v>
      </c>
      <c r="J34" s="144">
        <v>0</v>
      </c>
      <c r="K34" s="145">
        <v>0</v>
      </c>
      <c r="L34" s="145">
        <v>0</v>
      </c>
      <c r="M34" s="145">
        <v>0</v>
      </c>
      <c r="N34" s="145">
        <v>0</v>
      </c>
      <c r="O34" s="145">
        <v>0</v>
      </c>
      <c r="P34" s="144">
        <f t="shared" si="0"/>
        <v>1312121</v>
      </c>
    </row>
    <row r="35" spans="1:16" ht="14.25" x14ac:dyDescent="0.2">
      <c r="A35" s="140" t="s">
        <v>223</v>
      </c>
      <c r="B35" s="141"/>
      <c r="C35" s="142"/>
      <c r="D35" s="143" t="s">
        <v>222</v>
      </c>
      <c r="E35" s="144">
        <v>1312121</v>
      </c>
      <c r="F35" s="145">
        <v>1312121</v>
      </c>
      <c r="G35" s="145">
        <v>1058718</v>
      </c>
      <c r="H35" s="145">
        <v>0</v>
      </c>
      <c r="I35" s="145">
        <v>0</v>
      </c>
      <c r="J35" s="144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4">
        <f t="shared" si="0"/>
        <v>1312121</v>
      </c>
    </row>
    <row r="36" spans="1:16" ht="51.75" customHeight="1" x14ac:dyDescent="0.2">
      <c r="A36" s="57" t="s">
        <v>224</v>
      </c>
      <c r="B36" s="57" t="s">
        <v>225</v>
      </c>
      <c r="C36" s="58" t="s">
        <v>206</v>
      </c>
      <c r="D36" s="59" t="s">
        <v>226</v>
      </c>
      <c r="E36" s="146">
        <v>1312121</v>
      </c>
      <c r="F36" s="147">
        <v>1312121</v>
      </c>
      <c r="G36" s="147">
        <v>1058718</v>
      </c>
      <c r="H36" s="147">
        <v>0</v>
      </c>
      <c r="I36" s="147">
        <v>0</v>
      </c>
      <c r="J36" s="146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6">
        <f t="shared" si="0"/>
        <v>1312121</v>
      </c>
    </row>
    <row r="37" spans="1:16" ht="14.25" x14ac:dyDescent="0.2">
      <c r="A37" s="148" t="s">
        <v>132</v>
      </c>
      <c r="B37" s="149" t="s">
        <v>132</v>
      </c>
      <c r="C37" s="150" t="s">
        <v>132</v>
      </c>
      <c r="D37" s="151" t="s">
        <v>47</v>
      </c>
      <c r="E37" s="144">
        <v>125522108</v>
      </c>
      <c r="F37" s="144">
        <v>122387171</v>
      </c>
      <c r="G37" s="144">
        <v>64014811</v>
      </c>
      <c r="H37" s="144">
        <v>8933440</v>
      </c>
      <c r="I37" s="144">
        <v>3134937</v>
      </c>
      <c r="J37" s="144">
        <v>8151280</v>
      </c>
      <c r="K37" s="144">
        <v>8016000</v>
      </c>
      <c r="L37" s="144">
        <v>67940</v>
      </c>
      <c r="M37" s="144">
        <v>0</v>
      </c>
      <c r="N37" s="144">
        <v>0</v>
      </c>
      <c r="O37" s="144">
        <v>8083340</v>
      </c>
      <c r="P37" s="144">
        <f t="shared" si="0"/>
        <v>133673388</v>
      </c>
    </row>
    <row r="38" spans="1:16" ht="1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5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15" x14ac:dyDescent="0.25">
      <c r="A40" s="185" t="s">
        <v>190</v>
      </c>
      <c r="B40" s="185"/>
      <c r="C40" s="185"/>
      <c r="D40" s="185"/>
      <c r="E40" s="16"/>
      <c r="F40" s="16"/>
      <c r="G40" s="16"/>
      <c r="H40" s="16"/>
      <c r="I40" s="155" t="s">
        <v>191</v>
      </c>
      <c r="J40" s="16"/>
      <c r="K40" s="16"/>
      <c r="L40" s="16"/>
      <c r="M40" s="16"/>
      <c r="N40" s="16"/>
      <c r="O40" s="16"/>
      <c r="P40" s="16"/>
    </row>
    <row r="41" spans="1:16" ht="1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</sheetData>
  <mergeCells count="25">
    <mergeCell ref="A40:D40"/>
    <mergeCell ref="N2:O2"/>
    <mergeCell ref="A7:B7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ageMargins left="0.196850393700787" right="0.196850393700787" top="0.39370078740157499" bottom="0.196850393700787" header="0" footer="0"/>
  <pageSetup paperSize="9" scale="63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workbookViewId="0">
      <selection activeCell="C20" sqref="C20"/>
    </sheetView>
  </sheetViews>
  <sheetFormatPr defaultRowHeight="12.75" x14ac:dyDescent="0.2"/>
  <cols>
    <col min="1" max="1" width="15.140625" customWidth="1"/>
    <col min="2" max="2" width="13.7109375" customWidth="1"/>
    <col min="3" max="3" width="59.42578125" customWidth="1"/>
    <col min="4" max="4" width="19.140625" customWidth="1"/>
  </cols>
  <sheetData>
    <row r="1" spans="1:21" ht="15" x14ac:dyDescent="0.25">
      <c r="A1" s="16"/>
      <c r="B1" s="16"/>
      <c r="C1" s="16"/>
      <c r="D1" s="16" t="s">
        <v>52</v>
      </c>
    </row>
    <row r="2" spans="1:21" ht="31.5" customHeight="1" x14ac:dyDescent="0.25">
      <c r="A2" s="16"/>
      <c r="B2" s="16"/>
      <c r="C2" s="16"/>
      <c r="D2" s="187" t="s">
        <v>245</v>
      </c>
      <c r="E2" s="187"/>
    </row>
    <row r="3" spans="1:21" ht="15" x14ac:dyDescent="0.25">
      <c r="A3" s="16"/>
      <c r="B3" s="16"/>
      <c r="C3" s="16"/>
      <c r="D3" s="17" t="s">
        <v>260</v>
      </c>
    </row>
    <row r="4" spans="1:21" ht="15" x14ac:dyDescent="0.25">
      <c r="A4" s="16"/>
      <c r="B4" s="16"/>
      <c r="C4" s="16"/>
      <c r="D4" s="16"/>
    </row>
    <row r="5" spans="1:21" ht="15" x14ac:dyDescent="0.25">
      <c r="A5" s="16"/>
      <c r="B5" s="16"/>
      <c r="C5" s="16"/>
      <c r="D5" s="16"/>
    </row>
    <row r="6" spans="1:21" ht="15" x14ac:dyDescent="0.25">
      <c r="A6" s="16"/>
      <c r="B6" s="16"/>
      <c r="C6" s="16"/>
      <c r="D6" s="16"/>
    </row>
    <row r="7" spans="1:21" ht="15.75" x14ac:dyDescent="0.25">
      <c r="A7" s="201" t="s">
        <v>168</v>
      </c>
      <c r="B7" s="201"/>
      <c r="C7" s="201"/>
      <c r="D7" s="201"/>
    </row>
    <row r="8" spans="1:21" ht="15.75" x14ac:dyDescent="0.25">
      <c r="A8" s="202" t="s">
        <v>65</v>
      </c>
      <c r="B8" s="202"/>
      <c r="C8" s="202"/>
      <c r="D8" s="202"/>
    </row>
    <row r="9" spans="1:21" ht="15" customHeight="1" x14ac:dyDescent="0.2">
      <c r="A9" s="203" t="s">
        <v>229</v>
      </c>
      <c r="B9" s="203"/>
      <c r="C9" s="203"/>
      <c r="D9" s="203"/>
    </row>
    <row r="10" spans="1:21" ht="14.25" x14ac:dyDescent="0.2">
      <c r="A10" s="197" t="s">
        <v>230</v>
      </c>
      <c r="B10" s="197"/>
      <c r="C10" s="197"/>
      <c r="D10" s="197"/>
    </row>
    <row r="11" spans="1:21" ht="15" x14ac:dyDescent="0.25">
      <c r="A11" s="16"/>
      <c r="B11" s="16"/>
      <c r="C11" s="16"/>
      <c r="D11" s="16"/>
    </row>
    <row r="12" spans="1:21" ht="30.75" customHeight="1" x14ac:dyDescent="0.25">
      <c r="A12" s="204" t="s">
        <v>231</v>
      </c>
      <c r="B12" s="205"/>
      <c r="C12" s="157" t="s">
        <v>232</v>
      </c>
      <c r="D12" s="158" t="s">
        <v>1</v>
      </c>
      <c r="E12" s="152"/>
      <c r="F12" s="152"/>
      <c r="G12" s="152"/>
      <c r="H12" s="152"/>
      <c r="I12" s="152"/>
      <c r="J12" s="152"/>
      <c r="K12" s="152"/>
      <c r="L12" s="152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15" x14ac:dyDescent="0.25">
      <c r="A13" s="199">
        <v>1</v>
      </c>
      <c r="B13" s="200"/>
      <c r="C13" s="158">
        <v>2</v>
      </c>
      <c r="D13" s="158">
        <v>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5" x14ac:dyDescent="0.25">
      <c r="A14" s="206" t="s">
        <v>233</v>
      </c>
      <c r="B14" s="206"/>
      <c r="C14" s="206"/>
      <c r="D14" s="20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15" x14ac:dyDescent="0.25">
      <c r="A15" s="207">
        <v>41020100</v>
      </c>
      <c r="B15" s="208"/>
      <c r="C15" s="159" t="s">
        <v>234</v>
      </c>
      <c r="D15" s="160">
        <v>72300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30" x14ac:dyDescent="0.25">
      <c r="A16" s="199">
        <v>41033900</v>
      </c>
      <c r="B16" s="200"/>
      <c r="C16" s="50" t="s">
        <v>127</v>
      </c>
      <c r="D16" s="160">
        <v>40537800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" x14ac:dyDescent="0.25">
      <c r="A17" s="209"/>
      <c r="B17" s="210"/>
      <c r="C17" s="169" t="s">
        <v>235</v>
      </c>
      <c r="D17" s="170">
        <f>SUM(D15:D16)</f>
        <v>40610100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71.25" customHeight="1" x14ac:dyDescent="0.25">
      <c r="A18" s="199">
        <v>41040200</v>
      </c>
      <c r="B18" s="200"/>
      <c r="C18" s="161" t="s">
        <v>129</v>
      </c>
      <c r="D18" s="160">
        <v>2077200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49.5" customHeight="1" x14ac:dyDescent="0.25">
      <c r="A19" s="199">
        <v>41051200</v>
      </c>
      <c r="B19" s="200"/>
      <c r="C19" s="162" t="s">
        <v>236</v>
      </c>
      <c r="D19" s="160">
        <v>747691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24" customHeight="1" x14ac:dyDescent="0.25">
      <c r="A20" s="242" t="s">
        <v>262</v>
      </c>
      <c r="B20" s="243"/>
      <c r="C20" s="171" t="s">
        <v>134</v>
      </c>
      <c r="D20" s="172">
        <f>SUM(D18:D19)</f>
        <v>2824891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5" x14ac:dyDescent="0.25">
      <c r="A21" s="211" t="s">
        <v>237</v>
      </c>
      <c r="B21" s="212"/>
      <c r="C21" s="212"/>
      <c r="D21" s="2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5" x14ac:dyDescent="0.25">
      <c r="A22" s="207"/>
      <c r="B22" s="208"/>
      <c r="C22" s="163"/>
      <c r="D22" s="160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5" x14ac:dyDescent="0.25">
      <c r="A23" s="207" t="s">
        <v>55</v>
      </c>
      <c r="B23" s="208"/>
      <c r="C23" s="178" t="s">
        <v>238</v>
      </c>
      <c r="D23" s="179">
        <f>D17+D20</f>
        <v>43434991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15" x14ac:dyDescent="0.25">
      <c r="A24" s="207" t="s">
        <v>55</v>
      </c>
      <c r="B24" s="208"/>
      <c r="C24" s="163" t="s">
        <v>239</v>
      </c>
      <c r="D24" s="160">
        <f>D15+D16+D18+D19</f>
        <v>43434991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15" x14ac:dyDescent="0.25">
      <c r="A25" s="207" t="s">
        <v>55</v>
      </c>
      <c r="B25" s="208"/>
      <c r="C25" s="163" t="s">
        <v>240</v>
      </c>
      <c r="D25" s="160">
        <f>D22</f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15" x14ac:dyDescent="0.25">
      <c r="A26" s="163"/>
      <c r="B26" s="163"/>
      <c r="C26" s="163"/>
      <c r="D26" s="160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15" x14ac:dyDescent="0.25">
      <c r="A27" s="16"/>
      <c r="B27" s="16"/>
      <c r="C27" s="16"/>
      <c r="D27" s="164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5" x14ac:dyDescent="0.25">
      <c r="A28" s="197" t="s">
        <v>241</v>
      </c>
      <c r="B28" s="197"/>
      <c r="C28" s="197"/>
      <c r="D28" s="197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10.25" customHeight="1" x14ac:dyDescent="0.25">
      <c r="A30" s="157" t="s">
        <v>242</v>
      </c>
      <c r="B30" s="157" t="s">
        <v>243</v>
      </c>
      <c r="C30" s="153" t="s">
        <v>244</v>
      </c>
      <c r="D30" s="158" t="s">
        <v>1</v>
      </c>
      <c r="E30" s="152"/>
      <c r="F30" s="152"/>
      <c r="G30" s="152"/>
      <c r="H30" s="152"/>
      <c r="I30" s="152"/>
      <c r="J30" s="152"/>
      <c r="K30" s="152"/>
      <c r="L30" s="152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5" x14ac:dyDescent="0.25">
      <c r="A31" s="158">
        <v>1</v>
      </c>
      <c r="B31" s="158">
        <v>2</v>
      </c>
      <c r="C31" s="158">
        <v>3</v>
      </c>
      <c r="D31" s="158">
        <v>4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15" x14ac:dyDescent="0.25">
      <c r="A32" s="206" t="s">
        <v>233</v>
      </c>
      <c r="B32" s="206"/>
      <c r="C32" s="206"/>
      <c r="D32" s="20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15.75" x14ac:dyDescent="0.25">
      <c r="A33" s="158"/>
      <c r="B33" s="158"/>
      <c r="C33" s="165"/>
      <c r="D33" s="160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15.75" x14ac:dyDescent="0.25">
      <c r="A34" s="158"/>
      <c r="B34" s="158"/>
      <c r="C34" s="165"/>
      <c r="D34" s="160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ht="15" x14ac:dyDescent="0.25">
      <c r="A35" s="211" t="s">
        <v>237</v>
      </c>
      <c r="B35" s="212"/>
      <c r="C35" s="212"/>
      <c r="D35" s="213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ht="15" x14ac:dyDescent="0.25">
      <c r="A36" s="166"/>
      <c r="B36" s="166"/>
      <c r="C36" s="166"/>
      <c r="D36" s="16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ht="15" x14ac:dyDescent="0.25">
      <c r="A37" s="163"/>
      <c r="B37" s="163"/>
      <c r="C37" s="163"/>
      <c r="D37" s="160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15" x14ac:dyDescent="0.25">
      <c r="A38" s="166" t="s">
        <v>55</v>
      </c>
      <c r="B38" s="166" t="s">
        <v>55</v>
      </c>
      <c r="C38" s="163" t="s">
        <v>238</v>
      </c>
      <c r="D38" s="160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ht="15" x14ac:dyDescent="0.25">
      <c r="A39" s="166" t="s">
        <v>55</v>
      </c>
      <c r="B39" s="166" t="s">
        <v>55</v>
      </c>
      <c r="C39" s="163" t="s">
        <v>239</v>
      </c>
      <c r="D39" s="160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5" x14ac:dyDescent="0.25">
      <c r="A40" s="166" t="s">
        <v>55</v>
      </c>
      <c r="B40" s="166" t="s">
        <v>55</v>
      </c>
      <c r="C40" s="163" t="s">
        <v>240</v>
      </c>
      <c r="D40" s="160">
        <f>D37</f>
        <v>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ht="15" x14ac:dyDescent="0.25">
      <c r="A41" s="163"/>
      <c r="B41" s="163"/>
      <c r="C41" s="163"/>
      <c r="D41" s="160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ht="1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ht="15" x14ac:dyDescent="0.25">
      <c r="A43" s="167" t="s">
        <v>190</v>
      </c>
      <c r="B43" s="167"/>
      <c r="C43" s="16"/>
      <c r="D43" s="168" t="s">
        <v>191</v>
      </c>
      <c r="E43" s="13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ht="15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ht="1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ht="15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ht="15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 ht="15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ht="15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ht="15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ht="15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ht="1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ht="1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mergeCells count="22">
    <mergeCell ref="A28:D28"/>
    <mergeCell ref="A32:D32"/>
    <mergeCell ref="A35:D35"/>
    <mergeCell ref="A20:B20"/>
    <mergeCell ref="A21:D21"/>
    <mergeCell ref="A22:B22"/>
    <mergeCell ref="A23:B23"/>
    <mergeCell ref="A24:B24"/>
    <mergeCell ref="A25:B25"/>
    <mergeCell ref="D2:E2"/>
    <mergeCell ref="A19:B19"/>
    <mergeCell ref="A7:D7"/>
    <mergeCell ref="A8:D8"/>
    <mergeCell ref="A9:D9"/>
    <mergeCell ref="A10:D10"/>
    <mergeCell ref="A12:B12"/>
    <mergeCell ref="A13:B13"/>
    <mergeCell ref="A14:D14"/>
    <mergeCell ref="A15:B15"/>
    <mergeCell ref="A16:B16"/>
    <mergeCell ref="A17:B17"/>
    <mergeCell ref="A18:B18"/>
  </mergeCells>
  <pageMargins left="0.70866141732283472" right="0.31496062992125984" top="0.55118110236220474" bottom="0.55118110236220474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B1" zoomScale="88" zoomScaleNormal="88" zoomScaleSheetLayoutView="80" workbookViewId="0">
      <selection activeCell="N7" sqref="N7"/>
    </sheetView>
  </sheetViews>
  <sheetFormatPr defaultColWidth="7.85546875" defaultRowHeight="12.75" x14ac:dyDescent="0.2"/>
  <cols>
    <col min="1" max="1" width="3.28515625" style="3" hidden="1" customWidth="1"/>
    <col min="2" max="2" width="14.140625" style="3" customWidth="1"/>
    <col min="3" max="3" width="15.28515625" style="3" customWidth="1"/>
    <col min="4" max="4" width="16.28515625" style="3" customWidth="1"/>
    <col min="5" max="5" width="44.42578125" style="3" customWidth="1"/>
    <col min="6" max="6" width="46.85546875" style="3" customWidth="1"/>
    <col min="7" max="7" width="15" style="3" customWidth="1"/>
    <col min="8" max="9" width="14.7109375" style="3" customWidth="1"/>
    <col min="10" max="10" width="17.5703125" style="3" customWidth="1"/>
    <col min="11" max="11" width="16.42578125" style="3" customWidth="1"/>
    <col min="12" max="12" width="19.42578125" style="4" customWidth="1"/>
    <col min="13" max="13" width="16.140625" style="4" customWidth="1"/>
    <col min="14" max="14" width="20.42578125" style="4" customWidth="1"/>
    <col min="15" max="257" width="7.85546875" style="4"/>
    <col min="258" max="258" width="0" style="4" hidden="1" customWidth="1"/>
    <col min="259" max="259" width="13" style="4" customWidth="1"/>
    <col min="260" max="260" width="12" style="4" customWidth="1"/>
    <col min="261" max="261" width="13.7109375" style="4" customWidth="1"/>
    <col min="262" max="262" width="41.5703125" style="4" customWidth="1"/>
    <col min="263" max="263" width="57.42578125" style="4" customWidth="1"/>
    <col min="264" max="264" width="14" style="4" customWidth="1"/>
    <col min="265" max="265" width="15.140625" style="4" customWidth="1"/>
    <col min="266" max="266" width="16.140625" style="4" customWidth="1"/>
    <col min="267" max="267" width="18.140625" style="4" customWidth="1"/>
    <col min="268" max="513" width="7.85546875" style="4"/>
    <col min="514" max="514" width="0" style="4" hidden="1" customWidth="1"/>
    <col min="515" max="515" width="13" style="4" customWidth="1"/>
    <col min="516" max="516" width="12" style="4" customWidth="1"/>
    <col min="517" max="517" width="13.7109375" style="4" customWidth="1"/>
    <col min="518" max="518" width="41.5703125" style="4" customWidth="1"/>
    <col min="519" max="519" width="57.42578125" style="4" customWidth="1"/>
    <col min="520" max="520" width="14" style="4" customWidth="1"/>
    <col min="521" max="521" width="15.140625" style="4" customWidth="1"/>
    <col min="522" max="522" width="16.140625" style="4" customWidth="1"/>
    <col min="523" max="523" width="18.140625" style="4" customWidth="1"/>
    <col min="524" max="769" width="7.85546875" style="4"/>
    <col min="770" max="770" width="0" style="4" hidden="1" customWidth="1"/>
    <col min="771" max="771" width="13" style="4" customWidth="1"/>
    <col min="772" max="772" width="12" style="4" customWidth="1"/>
    <col min="773" max="773" width="13.7109375" style="4" customWidth="1"/>
    <col min="774" max="774" width="41.5703125" style="4" customWidth="1"/>
    <col min="775" max="775" width="57.42578125" style="4" customWidth="1"/>
    <col min="776" max="776" width="14" style="4" customWidth="1"/>
    <col min="777" max="777" width="15.140625" style="4" customWidth="1"/>
    <col min="778" max="778" width="16.140625" style="4" customWidth="1"/>
    <col min="779" max="779" width="18.140625" style="4" customWidth="1"/>
    <col min="780" max="1025" width="7.85546875" style="4"/>
    <col min="1026" max="1026" width="0" style="4" hidden="1" customWidth="1"/>
    <col min="1027" max="1027" width="13" style="4" customWidth="1"/>
    <col min="1028" max="1028" width="12" style="4" customWidth="1"/>
    <col min="1029" max="1029" width="13.7109375" style="4" customWidth="1"/>
    <col min="1030" max="1030" width="41.5703125" style="4" customWidth="1"/>
    <col min="1031" max="1031" width="57.42578125" style="4" customWidth="1"/>
    <col min="1032" max="1032" width="14" style="4" customWidth="1"/>
    <col min="1033" max="1033" width="15.140625" style="4" customWidth="1"/>
    <col min="1034" max="1034" width="16.140625" style="4" customWidth="1"/>
    <col min="1035" max="1035" width="18.140625" style="4" customWidth="1"/>
    <col min="1036" max="1281" width="7.85546875" style="4"/>
    <col min="1282" max="1282" width="0" style="4" hidden="1" customWidth="1"/>
    <col min="1283" max="1283" width="13" style="4" customWidth="1"/>
    <col min="1284" max="1284" width="12" style="4" customWidth="1"/>
    <col min="1285" max="1285" width="13.7109375" style="4" customWidth="1"/>
    <col min="1286" max="1286" width="41.5703125" style="4" customWidth="1"/>
    <col min="1287" max="1287" width="57.42578125" style="4" customWidth="1"/>
    <col min="1288" max="1288" width="14" style="4" customWidth="1"/>
    <col min="1289" max="1289" width="15.140625" style="4" customWidth="1"/>
    <col min="1290" max="1290" width="16.140625" style="4" customWidth="1"/>
    <col min="1291" max="1291" width="18.140625" style="4" customWidth="1"/>
    <col min="1292" max="1537" width="7.85546875" style="4"/>
    <col min="1538" max="1538" width="0" style="4" hidden="1" customWidth="1"/>
    <col min="1539" max="1539" width="13" style="4" customWidth="1"/>
    <col min="1540" max="1540" width="12" style="4" customWidth="1"/>
    <col min="1541" max="1541" width="13.7109375" style="4" customWidth="1"/>
    <col min="1542" max="1542" width="41.5703125" style="4" customWidth="1"/>
    <col min="1543" max="1543" width="57.42578125" style="4" customWidth="1"/>
    <col min="1544" max="1544" width="14" style="4" customWidth="1"/>
    <col min="1545" max="1545" width="15.140625" style="4" customWidth="1"/>
    <col min="1546" max="1546" width="16.140625" style="4" customWidth="1"/>
    <col min="1547" max="1547" width="18.140625" style="4" customWidth="1"/>
    <col min="1548" max="1793" width="7.85546875" style="4"/>
    <col min="1794" max="1794" width="0" style="4" hidden="1" customWidth="1"/>
    <col min="1795" max="1795" width="13" style="4" customWidth="1"/>
    <col min="1796" max="1796" width="12" style="4" customWidth="1"/>
    <col min="1797" max="1797" width="13.7109375" style="4" customWidth="1"/>
    <col min="1798" max="1798" width="41.5703125" style="4" customWidth="1"/>
    <col min="1799" max="1799" width="57.42578125" style="4" customWidth="1"/>
    <col min="1800" max="1800" width="14" style="4" customWidth="1"/>
    <col min="1801" max="1801" width="15.140625" style="4" customWidth="1"/>
    <col min="1802" max="1802" width="16.140625" style="4" customWidth="1"/>
    <col min="1803" max="1803" width="18.140625" style="4" customWidth="1"/>
    <col min="1804" max="2049" width="7.85546875" style="4"/>
    <col min="2050" max="2050" width="0" style="4" hidden="1" customWidth="1"/>
    <col min="2051" max="2051" width="13" style="4" customWidth="1"/>
    <col min="2052" max="2052" width="12" style="4" customWidth="1"/>
    <col min="2053" max="2053" width="13.7109375" style="4" customWidth="1"/>
    <col min="2054" max="2054" width="41.5703125" style="4" customWidth="1"/>
    <col min="2055" max="2055" width="57.42578125" style="4" customWidth="1"/>
    <col min="2056" max="2056" width="14" style="4" customWidth="1"/>
    <col min="2057" max="2057" width="15.140625" style="4" customWidth="1"/>
    <col min="2058" max="2058" width="16.140625" style="4" customWidth="1"/>
    <col min="2059" max="2059" width="18.140625" style="4" customWidth="1"/>
    <col min="2060" max="2305" width="7.85546875" style="4"/>
    <col min="2306" max="2306" width="0" style="4" hidden="1" customWidth="1"/>
    <col min="2307" max="2307" width="13" style="4" customWidth="1"/>
    <col min="2308" max="2308" width="12" style="4" customWidth="1"/>
    <col min="2309" max="2309" width="13.7109375" style="4" customWidth="1"/>
    <col min="2310" max="2310" width="41.5703125" style="4" customWidth="1"/>
    <col min="2311" max="2311" width="57.42578125" style="4" customWidth="1"/>
    <col min="2312" max="2312" width="14" style="4" customWidth="1"/>
    <col min="2313" max="2313" width="15.140625" style="4" customWidth="1"/>
    <col min="2314" max="2314" width="16.140625" style="4" customWidth="1"/>
    <col min="2315" max="2315" width="18.140625" style="4" customWidth="1"/>
    <col min="2316" max="2561" width="7.85546875" style="4"/>
    <col min="2562" max="2562" width="0" style="4" hidden="1" customWidth="1"/>
    <col min="2563" max="2563" width="13" style="4" customWidth="1"/>
    <col min="2564" max="2564" width="12" style="4" customWidth="1"/>
    <col min="2565" max="2565" width="13.7109375" style="4" customWidth="1"/>
    <col min="2566" max="2566" width="41.5703125" style="4" customWidth="1"/>
    <col min="2567" max="2567" width="57.42578125" style="4" customWidth="1"/>
    <col min="2568" max="2568" width="14" style="4" customWidth="1"/>
    <col min="2569" max="2569" width="15.140625" style="4" customWidth="1"/>
    <col min="2570" max="2570" width="16.140625" style="4" customWidth="1"/>
    <col min="2571" max="2571" width="18.140625" style="4" customWidth="1"/>
    <col min="2572" max="2817" width="7.85546875" style="4"/>
    <col min="2818" max="2818" width="0" style="4" hidden="1" customWidth="1"/>
    <col min="2819" max="2819" width="13" style="4" customWidth="1"/>
    <col min="2820" max="2820" width="12" style="4" customWidth="1"/>
    <col min="2821" max="2821" width="13.7109375" style="4" customWidth="1"/>
    <col min="2822" max="2822" width="41.5703125" style="4" customWidth="1"/>
    <col min="2823" max="2823" width="57.42578125" style="4" customWidth="1"/>
    <col min="2824" max="2824" width="14" style="4" customWidth="1"/>
    <col min="2825" max="2825" width="15.140625" style="4" customWidth="1"/>
    <col min="2826" max="2826" width="16.140625" style="4" customWidth="1"/>
    <col min="2827" max="2827" width="18.140625" style="4" customWidth="1"/>
    <col min="2828" max="3073" width="7.85546875" style="4"/>
    <col min="3074" max="3074" width="0" style="4" hidden="1" customWidth="1"/>
    <col min="3075" max="3075" width="13" style="4" customWidth="1"/>
    <col min="3076" max="3076" width="12" style="4" customWidth="1"/>
    <col min="3077" max="3077" width="13.7109375" style="4" customWidth="1"/>
    <col min="3078" max="3078" width="41.5703125" style="4" customWidth="1"/>
    <col min="3079" max="3079" width="57.42578125" style="4" customWidth="1"/>
    <col min="3080" max="3080" width="14" style="4" customWidth="1"/>
    <col min="3081" max="3081" width="15.140625" style="4" customWidth="1"/>
    <col min="3082" max="3082" width="16.140625" style="4" customWidth="1"/>
    <col min="3083" max="3083" width="18.140625" style="4" customWidth="1"/>
    <col min="3084" max="3329" width="7.85546875" style="4"/>
    <col min="3330" max="3330" width="0" style="4" hidden="1" customWidth="1"/>
    <col min="3331" max="3331" width="13" style="4" customWidth="1"/>
    <col min="3332" max="3332" width="12" style="4" customWidth="1"/>
    <col min="3333" max="3333" width="13.7109375" style="4" customWidth="1"/>
    <col min="3334" max="3334" width="41.5703125" style="4" customWidth="1"/>
    <col min="3335" max="3335" width="57.42578125" style="4" customWidth="1"/>
    <col min="3336" max="3336" width="14" style="4" customWidth="1"/>
    <col min="3337" max="3337" width="15.140625" style="4" customWidth="1"/>
    <col min="3338" max="3338" width="16.140625" style="4" customWidth="1"/>
    <col min="3339" max="3339" width="18.140625" style="4" customWidth="1"/>
    <col min="3340" max="3585" width="7.85546875" style="4"/>
    <col min="3586" max="3586" width="0" style="4" hidden="1" customWidth="1"/>
    <col min="3587" max="3587" width="13" style="4" customWidth="1"/>
    <col min="3588" max="3588" width="12" style="4" customWidth="1"/>
    <col min="3589" max="3589" width="13.7109375" style="4" customWidth="1"/>
    <col min="3590" max="3590" width="41.5703125" style="4" customWidth="1"/>
    <col min="3591" max="3591" width="57.42578125" style="4" customWidth="1"/>
    <col min="3592" max="3592" width="14" style="4" customWidth="1"/>
    <col min="3593" max="3593" width="15.140625" style="4" customWidth="1"/>
    <col min="3594" max="3594" width="16.140625" style="4" customWidth="1"/>
    <col min="3595" max="3595" width="18.140625" style="4" customWidth="1"/>
    <col min="3596" max="3841" width="7.85546875" style="4"/>
    <col min="3842" max="3842" width="0" style="4" hidden="1" customWidth="1"/>
    <col min="3843" max="3843" width="13" style="4" customWidth="1"/>
    <col min="3844" max="3844" width="12" style="4" customWidth="1"/>
    <col min="3845" max="3845" width="13.7109375" style="4" customWidth="1"/>
    <col min="3846" max="3846" width="41.5703125" style="4" customWidth="1"/>
    <col min="3847" max="3847" width="57.42578125" style="4" customWidth="1"/>
    <col min="3848" max="3848" width="14" style="4" customWidth="1"/>
    <col min="3849" max="3849" width="15.140625" style="4" customWidth="1"/>
    <col min="3850" max="3850" width="16.140625" style="4" customWidth="1"/>
    <col min="3851" max="3851" width="18.140625" style="4" customWidth="1"/>
    <col min="3852" max="4097" width="7.85546875" style="4"/>
    <col min="4098" max="4098" width="0" style="4" hidden="1" customWidth="1"/>
    <col min="4099" max="4099" width="13" style="4" customWidth="1"/>
    <col min="4100" max="4100" width="12" style="4" customWidth="1"/>
    <col min="4101" max="4101" width="13.7109375" style="4" customWidth="1"/>
    <col min="4102" max="4102" width="41.5703125" style="4" customWidth="1"/>
    <col min="4103" max="4103" width="57.42578125" style="4" customWidth="1"/>
    <col min="4104" max="4104" width="14" style="4" customWidth="1"/>
    <col min="4105" max="4105" width="15.140625" style="4" customWidth="1"/>
    <col min="4106" max="4106" width="16.140625" style="4" customWidth="1"/>
    <col min="4107" max="4107" width="18.140625" style="4" customWidth="1"/>
    <col min="4108" max="4353" width="7.85546875" style="4"/>
    <col min="4354" max="4354" width="0" style="4" hidden="1" customWidth="1"/>
    <col min="4355" max="4355" width="13" style="4" customWidth="1"/>
    <col min="4356" max="4356" width="12" style="4" customWidth="1"/>
    <col min="4357" max="4357" width="13.7109375" style="4" customWidth="1"/>
    <col min="4358" max="4358" width="41.5703125" style="4" customWidth="1"/>
    <col min="4359" max="4359" width="57.42578125" style="4" customWidth="1"/>
    <col min="4360" max="4360" width="14" style="4" customWidth="1"/>
    <col min="4361" max="4361" width="15.140625" style="4" customWidth="1"/>
    <col min="4362" max="4362" width="16.140625" style="4" customWidth="1"/>
    <col min="4363" max="4363" width="18.140625" style="4" customWidth="1"/>
    <col min="4364" max="4609" width="7.85546875" style="4"/>
    <col min="4610" max="4610" width="0" style="4" hidden="1" customWidth="1"/>
    <col min="4611" max="4611" width="13" style="4" customWidth="1"/>
    <col min="4612" max="4612" width="12" style="4" customWidth="1"/>
    <col min="4613" max="4613" width="13.7109375" style="4" customWidth="1"/>
    <col min="4614" max="4614" width="41.5703125" style="4" customWidth="1"/>
    <col min="4615" max="4615" width="57.42578125" style="4" customWidth="1"/>
    <col min="4616" max="4616" width="14" style="4" customWidth="1"/>
    <col min="4617" max="4617" width="15.140625" style="4" customWidth="1"/>
    <col min="4618" max="4618" width="16.140625" style="4" customWidth="1"/>
    <col min="4619" max="4619" width="18.140625" style="4" customWidth="1"/>
    <col min="4620" max="4865" width="7.85546875" style="4"/>
    <col min="4866" max="4866" width="0" style="4" hidden="1" customWidth="1"/>
    <col min="4867" max="4867" width="13" style="4" customWidth="1"/>
    <col min="4868" max="4868" width="12" style="4" customWidth="1"/>
    <col min="4869" max="4869" width="13.7109375" style="4" customWidth="1"/>
    <col min="4870" max="4870" width="41.5703125" style="4" customWidth="1"/>
    <col min="4871" max="4871" width="57.42578125" style="4" customWidth="1"/>
    <col min="4872" max="4872" width="14" style="4" customWidth="1"/>
    <col min="4873" max="4873" width="15.140625" style="4" customWidth="1"/>
    <col min="4874" max="4874" width="16.140625" style="4" customWidth="1"/>
    <col min="4875" max="4875" width="18.140625" style="4" customWidth="1"/>
    <col min="4876" max="5121" width="7.85546875" style="4"/>
    <col min="5122" max="5122" width="0" style="4" hidden="1" customWidth="1"/>
    <col min="5123" max="5123" width="13" style="4" customWidth="1"/>
    <col min="5124" max="5124" width="12" style="4" customWidth="1"/>
    <col min="5125" max="5125" width="13.7109375" style="4" customWidth="1"/>
    <col min="5126" max="5126" width="41.5703125" style="4" customWidth="1"/>
    <col min="5127" max="5127" width="57.42578125" style="4" customWidth="1"/>
    <col min="5128" max="5128" width="14" style="4" customWidth="1"/>
    <col min="5129" max="5129" width="15.140625" style="4" customWidth="1"/>
    <col min="5130" max="5130" width="16.140625" style="4" customWidth="1"/>
    <col min="5131" max="5131" width="18.140625" style="4" customWidth="1"/>
    <col min="5132" max="5377" width="7.85546875" style="4"/>
    <col min="5378" max="5378" width="0" style="4" hidden="1" customWidth="1"/>
    <col min="5379" max="5379" width="13" style="4" customWidth="1"/>
    <col min="5380" max="5380" width="12" style="4" customWidth="1"/>
    <col min="5381" max="5381" width="13.7109375" style="4" customWidth="1"/>
    <col min="5382" max="5382" width="41.5703125" style="4" customWidth="1"/>
    <col min="5383" max="5383" width="57.42578125" style="4" customWidth="1"/>
    <col min="5384" max="5384" width="14" style="4" customWidth="1"/>
    <col min="5385" max="5385" width="15.140625" style="4" customWidth="1"/>
    <col min="5386" max="5386" width="16.140625" style="4" customWidth="1"/>
    <col min="5387" max="5387" width="18.140625" style="4" customWidth="1"/>
    <col min="5388" max="5633" width="7.85546875" style="4"/>
    <col min="5634" max="5634" width="0" style="4" hidden="1" customWidth="1"/>
    <col min="5635" max="5635" width="13" style="4" customWidth="1"/>
    <col min="5636" max="5636" width="12" style="4" customWidth="1"/>
    <col min="5637" max="5637" width="13.7109375" style="4" customWidth="1"/>
    <col min="5638" max="5638" width="41.5703125" style="4" customWidth="1"/>
    <col min="5639" max="5639" width="57.42578125" style="4" customWidth="1"/>
    <col min="5640" max="5640" width="14" style="4" customWidth="1"/>
    <col min="5641" max="5641" width="15.140625" style="4" customWidth="1"/>
    <col min="5642" max="5642" width="16.140625" style="4" customWidth="1"/>
    <col min="5643" max="5643" width="18.140625" style="4" customWidth="1"/>
    <col min="5644" max="5889" width="7.85546875" style="4"/>
    <col min="5890" max="5890" width="0" style="4" hidden="1" customWidth="1"/>
    <col min="5891" max="5891" width="13" style="4" customWidth="1"/>
    <col min="5892" max="5892" width="12" style="4" customWidth="1"/>
    <col min="5893" max="5893" width="13.7109375" style="4" customWidth="1"/>
    <col min="5894" max="5894" width="41.5703125" style="4" customWidth="1"/>
    <col min="5895" max="5895" width="57.42578125" style="4" customWidth="1"/>
    <col min="5896" max="5896" width="14" style="4" customWidth="1"/>
    <col min="5897" max="5897" width="15.140625" style="4" customWidth="1"/>
    <col min="5898" max="5898" width="16.140625" style="4" customWidth="1"/>
    <col min="5899" max="5899" width="18.140625" style="4" customWidth="1"/>
    <col min="5900" max="6145" width="7.85546875" style="4"/>
    <col min="6146" max="6146" width="0" style="4" hidden="1" customWidth="1"/>
    <col min="6147" max="6147" width="13" style="4" customWidth="1"/>
    <col min="6148" max="6148" width="12" style="4" customWidth="1"/>
    <col min="6149" max="6149" width="13.7109375" style="4" customWidth="1"/>
    <col min="6150" max="6150" width="41.5703125" style="4" customWidth="1"/>
    <col min="6151" max="6151" width="57.42578125" style="4" customWidth="1"/>
    <col min="6152" max="6152" width="14" style="4" customWidth="1"/>
    <col min="6153" max="6153" width="15.140625" style="4" customWidth="1"/>
    <col min="6154" max="6154" width="16.140625" style="4" customWidth="1"/>
    <col min="6155" max="6155" width="18.140625" style="4" customWidth="1"/>
    <col min="6156" max="6401" width="7.85546875" style="4"/>
    <col min="6402" max="6402" width="0" style="4" hidden="1" customWidth="1"/>
    <col min="6403" max="6403" width="13" style="4" customWidth="1"/>
    <col min="6404" max="6404" width="12" style="4" customWidth="1"/>
    <col min="6405" max="6405" width="13.7109375" style="4" customWidth="1"/>
    <col min="6406" max="6406" width="41.5703125" style="4" customWidth="1"/>
    <col min="6407" max="6407" width="57.42578125" style="4" customWidth="1"/>
    <col min="6408" max="6408" width="14" style="4" customWidth="1"/>
    <col min="6409" max="6409" width="15.140625" style="4" customWidth="1"/>
    <col min="6410" max="6410" width="16.140625" style="4" customWidth="1"/>
    <col min="6411" max="6411" width="18.140625" style="4" customWidth="1"/>
    <col min="6412" max="6657" width="7.85546875" style="4"/>
    <col min="6658" max="6658" width="0" style="4" hidden="1" customWidth="1"/>
    <col min="6659" max="6659" width="13" style="4" customWidth="1"/>
    <col min="6660" max="6660" width="12" style="4" customWidth="1"/>
    <col min="6661" max="6661" width="13.7109375" style="4" customWidth="1"/>
    <col min="6662" max="6662" width="41.5703125" style="4" customWidth="1"/>
    <col min="6663" max="6663" width="57.42578125" style="4" customWidth="1"/>
    <col min="6664" max="6664" width="14" style="4" customWidth="1"/>
    <col min="6665" max="6665" width="15.140625" style="4" customWidth="1"/>
    <col min="6666" max="6666" width="16.140625" style="4" customWidth="1"/>
    <col min="6667" max="6667" width="18.140625" style="4" customWidth="1"/>
    <col min="6668" max="6913" width="7.85546875" style="4"/>
    <col min="6914" max="6914" width="0" style="4" hidden="1" customWidth="1"/>
    <col min="6915" max="6915" width="13" style="4" customWidth="1"/>
    <col min="6916" max="6916" width="12" style="4" customWidth="1"/>
    <col min="6917" max="6917" width="13.7109375" style="4" customWidth="1"/>
    <col min="6918" max="6918" width="41.5703125" style="4" customWidth="1"/>
    <col min="6919" max="6919" width="57.42578125" style="4" customWidth="1"/>
    <col min="6920" max="6920" width="14" style="4" customWidth="1"/>
    <col min="6921" max="6921" width="15.140625" style="4" customWidth="1"/>
    <col min="6922" max="6922" width="16.140625" style="4" customWidth="1"/>
    <col min="6923" max="6923" width="18.140625" style="4" customWidth="1"/>
    <col min="6924" max="7169" width="7.85546875" style="4"/>
    <col min="7170" max="7170" width="0" style="4" hidden="1" customWidth="1"/>
    <col min="7171" max="7171" width="13" style="4" customWidth="1"/>
    <col min="7172" max="7172" width="12" style="4" customWidth="1"/>
    <col min="7173" max="7173" width="13.7109375" style="4" customWidth="1"/>
    <col min="7174" max="7174" width="41.5703125" style="4" customWidth="1"/>
    <col min="7175" max="7175" width="57.42578125" style="4" customWidth="1"/>
    <col min="7176" max="7176" width="14" style="4" customWidth="1"/>
    <col min="7177" max="7177" width="15.140625" style="4" customWidth="1"/>
    <col min="7178" max="7178" width="16.140625" style="4" customWidth="1"/>
    <col min="7179" max="7179" width="18.140625" style="4" customWidth="1"/>
    <col min="7180" max="7425" width="7.85546875" style="4"/>
    <col min="7426" max="7426" width="0" style="4" hidden="1" customWidth="1"/>
    <col min="7427" max="7427" width="13" style="4" customWidth="1"/>
    <col min="7428" max="7428" width="12" style="4" customWidth="1"/>
    <col min="7429" max="7429" width="13.7109375" style="4" customWidth="1"/>
    <col min="7430" max="7430" width="41.5703125" style="4" customWidth="1"/>
    <col min="7431" max="7431" width="57.42578125" style="4" customWidth="1"/>
    <col min="7432" max="7432" width="14" style="4" customWidth="1"/>
    <col min="7433" max="7433" width="15.140625" style="4" customWidth="1"/>
    <col min="7434" max="7434" width="16.140625" style="4" customWidth="1"/>
    <col min="7435" max="7435" width="18.140625" style="4" customWidth="1"/>
    <col min="7436" max="7681" width="7.85546875" style="4"/>
    <col min="7682" max="7682" width="0" style="4" hidden="1" customWidth="1"/>
    <col min="7683" max="7683" width="13" style="4" customWidth="1"/>
    <col min="7684" max="7684" width="12" style="4" customWidth="1"/>
    <col min="7685" max="7685" width="13.7109375" style="4" customWidth="1"/>
    <col min="7686" max="7686" width="41.5703125" style="4" customWidth="1"/>
    <col min="7687" max="7687" width="57.42578125" style="4" customWidth="1"/>
    <col min="7688" max="7688" width="14" style="4" customWidth="1"/>
    <col min="7689" max="7689" width="15.140625" style="4" customWidth="1"/>
    <col min="7690" max="7690" width="16.140625" style="4" customWidth="1"/>
    <col min="7691" max="7691" width="18.140625" style="4" customWidth="1"/>
    <col min="7692" max="7937" width="7.85546875" style="4"/>
    <col min="7938" max="7938" width="0" style="4" hidden="1" customWidth="1"/>
    <col min="7939" max="7939" width="13" style="4" customWidth="1"/>
    <col min="7940" max="7940" width="12" style="4" customWidth="1"/>
    <col min="7941" max="7941" width="13.7109375" style="4" customWidth="1"/>
    <col min="7942" max="7942" width="41.5703125" style="4" customWidth="1"/>
    <col min="7943" max="7943" width="57.42578125" style="4" customWidth="1"/>
    <col min="7944" max="7944" width="14" style="4" customWidth="1"/>
    <col min="7945" max="7945" width="15.140625" style="4" customWidth="1"/>
    <col min="7946" max="7946" width="16.140625" style="4" customWidth="1"/>
    <col min="7947" max="7947" width="18.140625" style="4" customWidth="1"/>
    <col min="7948" max="8193" width="7.85546875" style="4"/>
    <col min="8194" max="8194" width="0" style="4" hidden="1" customWidth="1"/>
    <col min="8195" max="8195" width="13" style="4" customWidth="1"/>
    <col min="8196" max="8196" width="12" style="4" customWidth="1"/>
    <col min="8197" max="8197" width="13.7109375" style="4" customWidth="1"/>
    <col min="8198" max="8198" width="41.5703125" style="4" customWidth="1"/>
    <col min="8199" max="8199" width="57.42578125" style="4" customWidth="1"/>
    <col min="8200" max="8200" width="14" style="4" customWidth="1"/>
    <col min="8201" max="8201" width="15.140625" style="4" customWidth="1"/>
    <col min="8202" max="8202" width="16.140625" style="4" customWidth="1"/>
    <col min="8203" max="8203" width="18.140625" style="4" customWidth="1"/>
    <col min="8204" max="8449" width="7.85546875" style="4"/>
    <col min="8450" max="8450" width="0" style="4" hidden="1" customWidth="1"/>
    <col min="8451" max="8451" width="13" style="4" customWidth="1"/>
    <col min="8452" max="8452" width="12" style="4" customWidth="1"/>
    <col min="8453" max="8453" width="13.7109375" style="4" customWidth="1"/>
    <col min="8454" max="8454" width="41.5703125" style="4" customWidth="1"/>
    <col min="8455" max="8455" width="57.42578125" style="4" customWidth="1"/>
    <col min="8456" max="8456" width="14" style="4" customWidth="1"/>
    <col min="8457" max="8457" width="15.140625" style="4" customWidth="1"/>
    <col min="8458" max="8458" width="16.140625" style="4" customWidth="1"/>
    <col min="8459" max="8459" width="18.140625" style="4" customWidth="1"/>
    <col min="8460" max="8705" width="7.85546875" style="4"/>
    <col min="8706" max="8706" width="0" style="4" hidden="1" customWidth="1"/>
    <col min="8707" max="8707" width="13" style="4" customWidth="1"/>
    <col min="8708" max="8708" width="12" style="4" customWidth="1"/>
    <col min="8709" max="8709" width="13.7109375" style="4" customWidth="1"/>
    <col min="8710" max="8710" width="41.5703125" style="4" customWidth="1"/>
    <col min="8711" max="8711" width="57.42578125" style="4" customWidth="1"/>
    <col min="8712" max="8712" width="14" style="4" customWidth="1"/>
    <col min="8713" max="8713" width="15.140625" style="4" customWidth="1"/>
    <col min="8714" max="8714" width="16.140625" style="4" customWidth="1"/>
    <col min="8715" max="8715" width="18.140625" style="4" customWidth="1"/>
    <col min="8716" max="8961" width="7.85546875" style="4"/>
    <col min="8962" max="8962" width="0" style="4" hidden="1" customWidth="1"/>
    <col min="8963" max="8963" width="13" style="4" customWidth="1"/>
    <col min="8964" max="8964" width="12" style="4" customWidth="1"/>
    <col min="8965" max="8965" width="13.7109375" style="4" customWidth="1"/>
    <col min="8966" max="8966" width="41.5703125" style="4" customWidth="1"/>
    <col min="8967" max="8967" width="57.42578125" style="4" customWidth="1"/>
    <col min="8968" max="8968" width="14" style="4" customWidth="1"/>
    <col min="8969" max="8969" width="15.140625" style="4" customWidth="1"/>
    <col min="8970" max="8970" width="16.140625" style="4" customWidth="1"/>
    <col min="8971" max="8971" width="18.140625" style="4" customWidth="1"/>
    <col min="8972" max="9217" width="7.85546875" style="4"/>
    <col min="9218" max="9218" width="0" style="4" hidden="1" customWidth="1"/>
    <col min="9219" max="9219" width="13" style="4" customWidth="1"/>
    <col min="9220" max="9220" width="12" style="4" customWidth="1"/>
    <col min="9221" max="9221" width="13.7109375" style="4" customWidth="1"/>
    <col min="9222" max="9222" width="41.5703125" style="4" customWidth="1"/>
    <col min="9223" max="9223" width="57.42578125" style="4" customWidth="1"/>
    <col min="9224" max="9224" width="14" style="4" customWidth="1"/>
    <col min="9225" max="9225" width="15.140625" style="4" customWidth="1"/>
    <col min="9226" max="9226" width="16.140625" style="4" customWidth="1"/>
    <col min="9227" max="9227" width="18.140625" style="4" customWidth="1"/>
    <col min="9228" max="9473" width="7.85546875" style="4"/>
    <col min="9474" max="9474" width="0" style="4" hidden="1" customWidth="1"/>
    <col min="9475" max="9475" width="13" style="4" customWidth="1"/>
    <col min="9476" max="9476" width="12" style="4" customWidth="1"/>
    <col min="9477" max="9477" width="13.7109375" style="4" customWidth="1"/>
    <col min="9478" max="9478" width="41.5703125" style="4" customWidth="1"/>
    <col min="9479" max="9479" width="57.42578125" style="4" customWidth="1"/>
    <col min="9480" max="9480" width="14" style="4" customWidth="1"/>
    <col min="9481" max="9481" width="15.140625" style="4" customWidth="1"/>
    <col min="9482" max="9482" width="16.140625" style="4" customWidth="1"/>
    <col min="9483" max="9483" width="18.140625" style="4" customWidth="1"/>
    <col min="9484" max="9729" width="7.85546875" style="4"/>
    <col min="9730" max="9730" width="0" style="4" hidden="1" customWidth="1"/>
    <col min="9731" max="9731" width="13" style="4" customWidth="1"/>
    <col min="9732" max="9732" width="12" style="4" customWidth="1"/>
    <col min="9733" max="9733" width="13.7109375" style="4" customWidth="1"/>
    <col min="9734" max="9734" width="41.5703125" style="4" customWidth="1"/>
    <col min="9735" max="9735" width="57.42578125" style="4" customWidth="1"/>
    <col min="9736" max="9736" width="14" style="4" customWidth="1"/>
    <col min="9737" max="9737" width="15.140625" style="4" customWidth="1"/>
    <col min="9738" max="9738" width="16.140625" style="4" customWidth="1"/>
    <col min="9739" max="9739" width="18.140625" style="4" customWidth="1"/>
    <col min="9740" max="9985" width="7.85546875" style="4"/>
    <col min="9986" max="9986" width="0" style="4" hidden="1" customWidth="1"/>
    <col min="9987" max="9987" width="13" style="4" customWidth="1"/>
    <col min="9988" max="9988" width="12" style="4" customWidth="1"/>
    <col min="9989" max="9989" width="13.7109375" style="4" customWidth="1"/>
    <col min="9990" max="9990" width="41.5703125" style="4" customWidth="1"/>
    <col min="9991" max="9991" width="57.42578125" style="4" customWidth="1"/>
    <col min="9992" max="9992" width="14" style="4" customWidth="1"/>
    <col min="9993" max="9993" width="15.140625" style="4" customWidth="1"/>
    <col min="9994" max="9994" width="16.140625" style="4" customWidth="1"/>
    <col min="9995" max="9995" width="18.140625" style="4" customWidth="1"/>
    <col min="9996" max="10241" width="7.85546875" style="4"/>
    <col min="10242" max="10242" width="0" style="4" hidden="1" customWidth="1"/>
    <col min="10243" max="10243" width="13" style="4" customWidth="1"/>
    <col min="10244" max="10244" width="12" style="4" customWidth="1"/>
    <col min="10245" max="10245" width="13.7109375" style="4" customWidth="1"/>
    <col min="10246" max="10246" width="41.5703125" style="4" customWidth="1"/>
    <col min="10247" max="10247" width="57.42578125" style="4" customWidth="1"/>
    <col min="10248" max="10248" width="14" style="4" customWidth="1"/>
    <col min="10249" max="10249" width="15.140625" style="4" customWidth="1"/>
    <col min="10250" max="10250" width="16.140625" style="4" customWidth="1"/>
    <col min="10251" max="10251" width="18.140625" style="4" customWidth="1"/>
    <col min="10252" max="10497" width="7.85546875" style="4"/>
    <col min="10498" max="10498" width="0" style="4" hidden="1" customWidth="1"/>
    <col min="10499" max="10499" width="13" style="4" customWidth="1"/>
    <col min="10500" max="10500" width="12" style="4" customWidth="1"/>
    <col min="10501" max="10501" width="13.7109375" style="4" customWidth="1"/>
    <col min="10502" max="10502" width="41.5703125" style="4" customWidth="1"/>
    <col min="10503" max="10503" width="57.42578125" style="4" customWidth="1"/>
    <col min="10504" max="10504" width="14" style="4" customWidth="1"/>
    <col min="10505" max="10505" width="15.140625" style="4" customWidth="1"/>
    <col min="10506" max="10506" width="16.140625" style="4" customWidth="1"/>
    <col min="10507" max="10507" width="18.140625" style="4" customWidth="1"/>
    <col min="10508" max="10753" width="7.85546875" style="4"/>
    <col min="10754" max="10754" width="0" style="4" hidden="1" customWidth="1"/>
    <col min="10755" max="10755" width="13" style="4" customWidth="1"/>
    <col min="10756" max="10756" width="12" style="4" customWidth="1"/>
    <col min="10757" max="10757" width="13.7109375" style="4" customWidth="1"/>
    <col min="10758" max="10758" width="41.5703125" style="4" customWidth="1"/>
    <col min="10759" max="10759" width="57.42578125" style="4" customWidth="1"/>
    <col min="10760" max="10760" width="14" style="4" customWidth="1"/>
    <col min="10761" max="10761" width="15.140625" style="4" customWidth="1"/>
    <col min="10762" max="10762" width="16.140625" style="4" customWidth="1"/>
    <col min="10763" max="10763" width="18.140625" style="4" customWidth="1"/>
    <col min="10764" max="11009" width="7.85546875" style="4"/>
    <col min="11010" max="11010" width="0" style="4" hidden="1" customWidth="1"/>
    <col min="11011" max="11011" width="13" style="4" customWidth="1"/>
    <col min="11012" max="11012" width="12" style="4" customWidth="1"/>
    <col min="11013" max="11013" width="13.7109375" style="4" customWidth="1"/>
    <col min="11014" max="11014" width="41.5703125" style="4" customWidth="1"/>
    <col min="11015" max="11015" width="57.42578125" style="4" customWidth="1"/>
    <col min="11016" max="11016" width="14" style="4" customWidth="1"/>
    <col min="11017" max="11017" width="15.140625" style="4" customWidth="1"/>
    <col min="11018" max="11018" width="16.140625" style="4" customWidth="1"/>
    <col min="11019" max="11019" width="18.140625" style="4" customWidth="1"/>
    <col min="11020" max="11265" width="7.85546875" style="4"/>
    <col min="11266" max="11266" width="0" style="4" hidden="1" customWidth="1"/>
    <col min="11267" max="11267" width="13" style="4" customWidth="1"/>
    <col min="11268" max="11268" width="12" style="4" customWidth="1"/>
    <col min="11269" max="11269" width="13.7109375" style="4" customWidth="1"/>
    <col min="11270" max="11270" width="41.5703125" style="4" customWidth="1"/>
    <col min="11271" max="11271" width="57.42578125" style="4" customWidth="1"/>
    <col min="11272" max="11272" width="14" style="4" customWidth="1"/>
    <col min="11273" max="11273" width="15.140625" style="4" customWidth="1"/>
    <col min="11274" max="11274" width="16.140625" style="4" customWidth="1"/>
    <col min="11275" max="11275" width="18.140625" style="4" customWidth="1"/>
    <col min="11276" max="11521" width="7.85546875" style="4"/>
    <col min="11522" max="11522" width="0" style="4" hidden="1" customWidth="1"/>
    <col min="11523" max="11523" width="13" style="4" customWidth="1"/>
    <col min="11524" max="11524" width="12" style="4" customWidth="1"/>
    <col min="11525" max="11525" width="13.7109375" style="4" customWidth="1"/>
    <col min="11526" max="11526" width="41.5703125" style="4" customWidth="1"/>
    <col min="11527" max="11527" width="57.42578125" style="4" customWidth="1"/>
    <col min="11528" max="11528" width="14" style="4" customWidth="1"/>
    <col min="11529" max="11529" width="15.140625" style="4" customWidth="1"/>
    <col min="11530" max="11530" width="16.140625" style="4" customWidth="1"/>
    <col min="11531" max="11531" width="18.140625" style="4" customWidth="1"/>
    <col min="11532" max="11777" width="7.85546875" style="4"/>
    <col min="11778" max="11778" width="0" style="4" hidden="1" customWidth="1"/>
    <col min="11779" max="11779" width="13" style="4" customWidth="1"/>
    <col min="11780" max="11780" width="12" style="4" customWidth="1"/>
    <col min="11781" max="11781" width="13.7109375" style="4" customWidth="1"/>
    <col min="11782" max="11782" width="41.5703125" style="4" customWidth="1"/>
    <col min="11783" max="11783" width="57.42578125" style="4" customWidth="1"/>
    <col min="11784" max="11784" width="14" style="4" customWidth="1"/>
    <col min="11785" max="11785" width="15.140625" style="4" customWidth="1"/>
    <col min="11786" max="11786" width="16.140625" style="4" customWidth="1"/>
    <col min="11787" max="11787" width="18.140625" style="4" customWidth="1"/>
    <col min="11788" max="12033" width="7.85546875" style="4"/>
    <col min="12034" max="12034" width="0" style="4" hidden="1" customWidth="1"/>
    <col min="12035" max="12035" width="13" style="4" customWidth="1"/>
    <col min="12036" max="12036" width="12" style="4" customWidth="1"/>
    <col min="12037" max="12037" width="13.7109375" style="4" customWidth="1"/>
    <col min="12038" max="12038" width="41.5703125" style="4" customWidth="1"/>
    <col min="12039" max="12039" width="57.42578125" style="4" customWidth="1"/>
    <col min="12040" max="12040" width="14" style="4" customWidth="1"/>
    <col min="12041" max="12041" width="15.140625" style="4" customWidth="1"/>
    <col min="12042" max="12042" width="16.140625" style="4" customWidth="1"/>
    <col min="12043" max="12043" width="18.140625" style="4" customWidth="1"/>
    <col min="12044" max="12289" width="7.85546875" style="4"/>
    <col min="12290" max="12290" width="0" style="4" hidden="1" customWidth="1"/>
    <col min="12291" max="12291" width="13" style="4" customWidth="1"/>
    <col min="12292" max="12292" width="12" style="4" customWidth="1"/>
    <col min="12293" max="12293" width="13.7109375" style="4" customWidth="1"/>
    <col min="12294" max="12294" width="41.5703125" style="4" customWidth="1"/>
    <col min="12295" max="12295" width="57.42578125" style="4" customWidth="1"/>
    <col min="12296" max="12296" width="14" style="4" customWidth="1"/>
    <col min="12297" max="12297" width="15.140625" style="4" customWidth="1"/>
    <col min="12298" max="12298" width="16.140625" style="4" customWidth="1"/>
    <col min="12299" max="12299" width="18.140625" style="4" customWidth="1"/>
    <col min="12300" max="12545" width="7.85546875" style="4"/>
    <col min="12546" max="12546" width="0" style="4" hidden="1" customWidth="1"/>
    <col min="12547" max="12547" width="13" style="4" customWidth="1"/>
    <col min="12548" max="12548" width="12" style="4" customWidth="1"/>
    <col min="12549" max="12549" width="13.7109375" style="4" customWidth="1"/>
    <col min="12550" max="12550" width="41.5703125" style="4" customWidth="1"/>
    <col min="12551" max="12551" width="57.42578125" style="4" customWidth="1"/>
    <col min="12552" max="12552" width="14" style="4" customWidth="1"/>
    <col min="12553" max="12553" width="15.140625" style="4" customWidth="1"/>
    <col min="12554" max="12554" width="16.140625" style="4" customWidth="1"/>
    <col min="12555" max="12555" width="18.140625" style="4" customWidth="1"/>
    <col min="12556" max="12801" width="7.85546875" style="4"/>
    <col min="12802" max="12802" width="0" style="4" hidden="1" customWidth="1"/>
    <col min="12803" max="12803" width="13" style="4" customWidth="1"/>
    <col min="12804" max="12804" width="12" style="4" customWidth="1"/>
    <col min="12805" max="12805" width="13.7109375" style="4" customWidth="1"/>
    <col min="12806" max="12806" width="41.5703125" style="4" customWidth="1"/>
    <col min="12807" max="12807" width="57.42578125" style="4" customWidth="1"/>
    <col min="12808" max="12808" width="14" style="4" customWidth="1"/>
    <col min="12809" max="12809" width="15.140625" style="4" customWidth="1"/>
    <col min="12810" max="12810" width="16.140625" style="4" customWidth="1"/>
    <col min="12811" max="12811" width="18.140625" style="4" customWidth="1"/>
    <col min="12812" max="13057" width="7.85546875" style="4"/>
    <col min="13058" max="13058" width="0" style="4" hidden="1" customWidth="1"/>
    <col min="13059" max="13059" width="13" style="4" customWidth="1"/>
    <col min="13060" max="13060" width="12" style="4" customWidth="1"/>
    <col min="13061" max="13061" width="13.7109375" style="4" customWidth="1"/>
    <col min="13062" max="13062" width="41.5703125" style="4" customWidth="1"/>
    <col min="13063" max="13063" width="57.42578125" style="4" customWidth="1"/>
    <col min="13064" max="13064" width="14" style="4" customWidth="1"/>
    <col min="13065" max="13065" width="15.140625" style="4" customWidth="1"/>
    <col min="13066" max="13066" width="16.140625" style="4" customWidth="1"/>
    <col min="13067" max="13067" width="18.140625" style="4" customWidth="1"/>
    <col min="13068" max="13313" width="7.85546875" style="4"/>
    <col min="13314" max="13314" width="0" style="4" hidden="1" customWidth="1"/>
    <col min="13315" max="13315" width="13" style="4" customWidth="1"/>
    <col min="13316" max="13316" width="12" style="4" customWidth="1"/>
    <col min="13317" max="13317" width="13.7109375" style="4" customWidth="1"/>
    <col min="13318" max="13318" width="41.5703125" style="4" customWidth="1"/>
    <col min="13319" max="13319" width="57.42578125" style="4" customWidth="1"/>
    <col min="13320" max="13320" width="14" style="4" customWidth="1"/>
    <col min="13321" max="13321" width="15.140625" style="4" customWidth="1"/>
    <col min="13322" max="13322" width="16.140625" style="4" customWidth="1"/>
    <col min="13323" max="13323" width="18.140625" style="4" customWidth="1"/>
    <col min="13324" max="13569" width="7.85546875" style="4"/>
    <col min="13570" max="13570" width="0" style="4" hidden="1" customWidth="1"/>
    <col min="13571" max="13571" width="13" style="4" customWidth="1"/>
    <col min="13572" max="13572" width="12" style="4" customWidth="1"/>
    <col min="13573" max="13573" width="13.7109375" style="4" customWidth="1"/>
    <col min="13574" max="13574" width="41.5703125" style="4" customWidth="1"/>
    <col min="13575" max="13575" width="57.42578125" style="4" customWidth="1"/>
    <col min="13576" max="13576" width="14" style="4" customWidth="1"/>
    <col min="13577" max="13577" width="15.140625" style="4" customWidth="1"/>
    <col min="13578" max="13578" width="16.140625" style="4" customWidth="1"/>
    <col min="13579" max="13579" width="18.140625" style="4" customWidth="1"/>
    <col min="13580" max="13825" width="7.85546875" style="4"/>
    <col min="13826" max="13826" width="0" style="4" hidden="1" customWidth="1"/>
    <col min="13827" max="13827" width="13" style="4" customWidth="1"/>
    <col min="13828" max="13828" width="12" style="4" customWidth="1"/>
    <col min="13829" max="13829" width="13.7109375" style="4" customWidth="1"/>
    <col min="13830" max="13830" width="41.5703125" style="4" customWidth="1"/>
    <col min="13831" max="13831" width="57.42578125" style="4" customWidth="1"/>
    <col min="13832" max="13832" width="14" style="4" customWidth="1"/>
    <col min="13833" max="13833" width="15.140625" style="4" customWidth="1"/>
    <col min="13834" max="13834" width="16.140625" style="4" customWidth="1"/>
    <col min="13835" max="13835" width="18.140625" style="4" customWidth="1"/>
    <col min="13836" max="14081" width="7.85546875" style="4"/>
    <col min="14082" max="14082" width="0" style="4" hidden="1" customWidth="1"/>
    <col min="14083" max="14083" width="13" style="4" customWidth="1"/>
    <col min="14084" max="14084" width="12" style="4" customWidth="1"/>
    <col min="14085" max="14085" width="13.7109375" style="4" customWidth="1"/>
    <col min="14086" max="14086" width="41.5703125" style="4" customWidth="1"/>
    <col min="14087" max="14087" width="57.42578125" style="4" customWidth="1"/>
    <col min="14088" max="14088" width="14" style="4" customWidth="1"/>
    <col min="14089" max="14089" width="15.140625" style="4" customWidth="1"/>
    <col min="14090" max="14090" width="16.140625" style="4" customWidth="1"/>
    <col min="14091" max="14091" width="18.140625" style="4" customWidth="1"/>
    <col min="14092" max="14337" width="7.85546875" style="4"/>
    <col min="14338" max="14338" width="0" style="4" hidden="1" customWidth="1"/>
    <col min="14339" max="14339" width="13" style="4" customWidth="1"/>
    <col min="14340" max="14340" width="12" style="4" customWidth="1"/>
    <col min="14341" max="14341" width="13.7109375" style="4" customWidth="1"/>
    <col min="14342" max="14342" width="41.5703125" style="4" customWidth="1"/>
    <col min="14343" max="14343" width="57.42578125" style="4" customWidth="1"/>
    <col min="14344" max="14344" width="14" style="4" customWidth="1"/>
    <col min="14345" max="14345" width="15.140625" style="4" customWidth="1"/>
    <col min="14346" max="14346" width="16.140625" style="4" customWidth="1"/>
    <col min="14347" max="14347" width="18.140625" style="4" customWidth="1"/>
    <col min="14348" max="14593" width="7.85546875" style="4"/>
    <col min="14594" max="14594" width="0" style="4" hidden="1" customWidth="1"/>
    <col min="14595" max="14595" width="13" style="4" customWidth="1"/>
    <col min="14596" max="14596" width="12" style="4" customWidth="1"/>
    <col min="14597" max="14597" width="13.7109375" style="4" customWidth="1"/>
    <col min="14598" max="14598" width="41.5703125" style="4" customWidth="1"/>
    <col min="14599" max="14599" width="57.42578125" style="4" customWidth="1"/>
    <col min="14600" max="14600" width="14" style="4" customWidth="1"/>
    <col min="14601" max="14601" width="15.140625" style="4" customWidth="1"/>
    <col min="14602" max="14602" width="16.140625" style="4" customWidth="1"/>
    <col min="14603" max="14603" width="18.140625" style="4" customWidth="1"/>
    <col min="14604" max="14849" width="7.85546875" style="4"/>
    <col min="14850" max="14850" width="0" style="4" hidden="1" customWidth="1"/>
    <col min="14851" max="14851" width="13" style="4" customWidth="1"/>
    <col min="14852" max="14852" width="12" style="4" customWidth="1"/>
    <col min="14853" max="14853" width="13.7109375" style="4" customWidth="1"/>
    <col min="14854" max="14854" width="41.5703125" style="4" customWidth="1"/>
    <col min="14855" max="14855" width="57.42578125" style="4" customWidth="1"/>
    <col min="14856" max="14856" width="14" style="4" customWidth="1"/>
    <col min="14857" max="14857" width="15.140625" style="4" customWidth="1"/>
    <col min="14858" max="14858" width="16.140625" style="4" customWidth="1"/>
    <col min="14859" max="14859" width="18.140625" style="4" customWidth="1"/>
    <col min="14860" max="15105" width="7.85546875" style="4"/>
    <col min="15106" max="15106" width="0" style="4" hidden="1" customWidth="1"/>
    <col min="15107" max="15107" width="13" style="4" customWidth="1"/>
    <col min="15108" max="15108" width="12" style="4" customWidth="1"/>
    <col min="15109" max="15109" width="13.7109375" style="4" customWidth="1"/>
    <col min="15110" max="15110" width="41.5703125" style="4" customWidth="1"/>
    <col min="15111" max="15111" width="57.42578125" style="4" customWidth="1"/>
    <col min="15112" max="15112" width="14" style="4" customWidth="1"/>
    <col min="15113" max="15113" width="15.140625" style="4" customWidth="1"/>
    <col min="15114" max="15114" width="16.140625" style="4" customWidth="1"/>
    <col min="15115" max="15115" width="18.140625" style="4" customWidth="1"/>
    <col min="15116" max="15361" width="7.85546875" style="4"/>
    <col min="15362" max="15362" width="0" style="4" hidden="1" customWidth="1"/>
    <col min="15363" max="15363" width="13" style="4" customWidth="1"/>
    <col min="15364" max="15364" width="12" style="4" customWidth="1"/>
    <col min="15365" max="15365" width="13.7109375" style="4" customWidth="1"/>
    <col min="15366" max="15366" width="41.5703125" style="4" customWidth="1"/>
    <col min="15367" max="15367" width="57.42578125" style="4" customWidth="1"/>
    <col min="15368" max="15368" width="14" style="4" customWidth="1"/>
    <col min="15369" max="15369" width="15.140625" style="4" customWidth="1"/>
    <col min="15370" max="15370" width="16.140625" style="4" customWidth="1"/>
    <col min="15371" max="15371" width="18.140625" style="4" customWidth="1"/>
    <col min="15372" max="15617" width="7.85546875" style="4"/>
    <col min="15618" max="15618" width="0" style="4" hidden="1" customWidth="1"/>
    <col min="15619" max="15619" width="13" style="4" customWidth="1"/>
    <col min="15620" max="15620" width="12" style="4" customWidth="1"/>
    <col min="15621" max="15621" width="13.7109375" style="4" customWidth="1"/>
    <col min="15622" max="15622" width="41.5703125" style="4" customWidth="1"/>
    <col min="15623" max="15623" width="57.42578125" style="4" customWidth="1"/>
    <col min="15624" max="15624" width="14" style="4" customWidth="1"/>
    <col min="15625" max="15625" width="15.140625" style="4" customWidth="1"/>
    <col min="15626" max="15626" width="16.140625" style="4" customWidth="1"/>
    <col min="15627" max="15627" width="18.140625" style="4" customWidth="1"/>
    <col min="15628" max="15873" width="7.85546875" style="4"/>
    <col min="15874" max="15874" width="0" style="4" hidden="1" customWidth="1"/>
    <col min="15875" max="15875" width="13" style="4" customWidth="1"/>
    <col min="15876" max="15876" width="12" style="4" customWidth="1"/>
    <col min="15877" max="15877" width="13.7109375" style="4" customWidth="1"/>
    <col min="15878" max="15878" width="41.5703125" style="4" customWidth="1"/>
    <col min="15879" max="15879" width="57.42578125" style="4" customWidth="1"/>
    <col min="15880" max="15880" width="14" style="4" customWidth="1"/>
    <col min="15881" max="15881" width="15.140625" style="4" customWidth="1"/>
    <col min="15882" max="15882" width="16.140625" style="4" customWidth="1"/>
    <col min="15883" max="15883" width="18.140625" style="4" customWidth="1"/>
    <col min="15884" max="16129" width="7.85546875" style="4"/>
    <col min="16130" max="16130" width="0" style="4" hidden="1" customWidth="1"/>
    <col min="16131" max="16131" width="13" style="4" customWidth="1"/>
    <col min="16132" max="16132" width="12" style="4" customWidth="1"/>
    <col min="16133" max="16133" width="13.7109375" style="4" customWidth="1"/>
    <col min="16134" max="16134" width="41.5703125" style="4" customWidth="1"/>
    <col min="16135" max="16135" width="57.42578125" style="4" customWidth="1"/>
    <col min="16136" max="16136" width="14" style="4" customWidth="1"/>
    <col min="16137" max="16137" width="15.140625" style="4" customWidth="1"/>
    <col min="16138" max="16138" width="16.140625" style="4" customWidth="1"/>
    <col min="16139" max="16139" width="18.140625" style="4" customWidth="1"/>
    <col min="16140" max="16384" width="7.85546875" style="4"/>
  </cols>
  <sheetData>
    <row r="1" spans="1:11" s="2" customFormat="1" ht="17.25" customHeight="1" x14ac:dyDescent="0.25">
      <c r="A1" s="1"/>
      <c r="B1" s="10"/>
      <c r="C1" s="10"/>
      <c r="D1" s="10"/>
      <c r="E1" s="10"/>
      <c r="F1" s="10"/>
      <c r="G1" s="10"/>
      <c r="H1" s="10"/>
      <c r="I1" s="10"/>
      <c r="J1" s="10" t="s">
        <v>48</v>
      </c>
      <c r="K1" s="10"/>
    </row>
    <row r="2" spans="1:11" ht="28.5" customHeight="1" x14ac:dyDescent="0.25">
      <c r="B2" s="15"/>
      <c r="C2" s="15"/>
      <c r="D2" s="15"/>
      <c r="E2" s="15"/>
      <c r="F2" s="15"/>
      <c r="G2" s="18"/>
      <c r="H2" s="18"/>
      <c r="I2" s="18"/>
      <c r="J2" s="187" t="s">
        <v>245</v>
      </c>
      <c r="K2" s="187"/>
    </row>
    <row r="3" spans="1:11" ht="18" customHeight="1" x14ac:dyDescent="0.25">
      <c r="B3" s="15"/>
      <c r="C3" s="15"/>
      <c r="D3" s="15"/>
      <c r="E3" s="15"/>
      <c r="F3" s="15"/>
      <c r="G3" s="18"/>
      <c r="H3" s="18"/>
      <c r="I3" s="18"/>
      <c r="J3" s="17" t="s">
        <v>260</v>
      </c>
      <c r="K3"/>
    </row>
    <row r="4" spans="1:11" ht="14.25" customHeight="1" x14ac:dyDescent="0.25">
      <c r="B4" s="15"/>
      <c r="C4" s="15"/>
      <c r="D4" s="15"/>
      <c r="E4" s="15"/>
      <c r="F4" s="15"/>
      <c r="G4" s="18"/>
      <c r="H4" s="18"/>
      <c r="I4" s="18"/>
      <c r="J4" s="20"/>
      <c r="K4" s="20"/>
    </row>
    <row r="5" spans="1:11" ht="14.25" customHeight="1" x14ac:dyDescent="0.3">
      <c r="A5" s="32"/>
      <c r="B5" s="214" t="s">
        <v>156</v>
      </c>
      <c r="C5" s="214"/>
      <c r="D5" s="214"/>
      <c r="E5" s="214"/>
      <c r="F5" s="214"/>
      <c r="G5" s="214"/>
      <c r="H5" s="214"/>
      <c r="I5" s="214"/>
      <c r="J5" s="214"/>
      <c r="K5" s="214"/>
    </row>
    <row r="6" spans="1:11" ht="14.25" customHeight="1" x14ac:dyDescent="0.3">
      <c r="A6" s="3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customFormat="1" ht="18.75" x14ac:dyDescent="0.3">
      <c r="A7" s="39"/>
      <c r="B7" s="215" t="s">
        <v>65</v>
      </c>
      <c r="C7" s="215"/>
      <c r="D7" s="61"/>
      <c r="E7" s="61"/>
      <c r="F7" s="61"/>
      <c r="G7" s="61"/>
      <c r="H7" s="61"/>
      <c r="I7" s="61"/>
      <c r="J7" s="61"/>
      <c r="K7" s="56"/>
    </row>
    <row r="8" spans="1:11" customFormat="1" ht="15" customHeight="1" x14ac:dyDescent="0.25">
      <c r="A8" s="40"/>
      <c r="B8" s="216" t="s">
        <v>58</v>
      </c>
      <c r="C8" s="216"/>
      <c r="D8" s="61"/>
      <c r="E8" s="61"/>
      <c r="F8" s="61"/>
      <c r="G8" s="61"/>
      <c r="H8" s="61"/>
      <c r="I8" s="61"/>
      <c r="J8" s="61"/>
      <c r="K8" s="56"/>
    </row>
    <row r="9" spans="1:11" ht="12" customHeight="1" x14ac:dyDescent="0.3">
      <c r="A9" s="32"/>
      <c r="B9" s="62"/>
      <c r="C9" s="63"/>
      <c r="D9" s="63"/>
      <c r="E9" s="63"/>
      <c r="F9" s="64"/>
      <c r="G9" s="64"/>
      <c r="H9" s="65"/>
      <c r="I9" s="65"/>
      <c r="J9" s="64"/>
      <c r="K9" s="66"/>
    </row>
    <row r="10" spans="1:11" ht="129.75" customHeight="1" x14ac:dyDescent="0.3">
      <c r="A10" s="33"/>
      <c r="B10" s="67" t="s">
        <v>67</v>
      </c>
      <c r="C10" s="21" t="s">
        <v>68</v>
      </c>
      <c r="D10" s="67" t="s">
        <v>7</v>
      </c>
      <c r="E10" s="21" t="s">
        <v>66</v>
      </c>
      <c r="F10" s="22" t="s">
        <v>63</v>
      </c>
      <c r="G10" s="22" t="s">
        <v>59</v>
      </c>
      <c r="H10" s="22" t="s">
        <v>60</v>
      </c>
      <c r="I10" s="22" t="s">
        <v>61</v>
      </c>
      <c r="J10" s="22" t="s">
        <v>64</v>
      </c>
      <c r="K10" s="22" t="s">
        <v>62</v>
      </c>
    </row>
    <row r="11" spans="1:11" s="26" customFormat="1" ht="24" customHeight="1" x14ac:dyDescent="0.3">
      <c r="A11" s="34"/>
      <c r="B11" s="21">
        <v>1</v>
      </c>
      <c r="C11" s="21">
        <v>2</v>
      </c>
      <c r="D11" s="21">
        <v>3</v>
      </c>
      <c r="E11" s="21">
        <v>4</v>
      </c>
      <c r="F11" s="22">
        <v>5</v>
      </c>
      <c r="G11" s="22">
        <v>6</v>
      </c>
      <c r="H11" s="22">
        <v>7</v>
      </c>
      <c r="I11" s="22">
        <v>8</v>
      </c>
      <c r="J11" s="22">
        <v>9</v>
      </c>
      <c r="K11" s="22">
        <v>10</v>
      </c>
    </row>
    <row r="12" spans="1:11" s="7" customFormat="1" ht="36" customHeight="1" x14ac:dyDescent="0.2">
      <c r="A12" s="35"/>
      <c r="B12" s="68" t="s">
        <v>8</v>
      </c>
      <c r="C12" s="68"/>
      <c r="D12" s="68"/>
      <c r="E12" s="69" t="s">
        <v>179</v>
      </c>
      <c r="F12" s="70"/>
      <c r="G12" s="71"/>
      <c r="H12" s="71"/>
      <c r="I12" s="71"/>
      <c r="J12" s="72">
        <f>J13</f>
        <v>1500000</v>
      </c>
      <c r="K12" s="71"/>
    </row>
    <row r="13" spans="1:11" s="7" customFormat="1" ht="32.25" customHeight="1" x14ac:dyDescent="0.2">
      <c r="A13" s="35"/>
      <c r="B13" s="68" t="s">
        <v>9</v>
      </c>
      <c r="C13" s="68"/>
      <c r="D13" s="68"/>
      <c r="E13" s="69" t="s">
        <v>180</v>
      </c>
      <c r="F13" s="70"/>
      <c r="G13" s="71"/>
      <c r="H13" s="71"/>
      <c r="I13" s="71"/>
      <c r="J13" s="72">
        <f>J16</f>
        <v>1500000</v>
      </c>
      <c r="K13" s="71"/>
    </row>
    <row r="14" spans="1:11" s="7" customFormat="1" ht="63.75" customHeight="1" x14ac:dyDescent="0.2">
      <c r="A14" s="35"/>
      <c r="B14" s="57" t="s">
        <v>26</v>
      </c>
      <c r="C14" s="57" t="s">
        <v>27</v>
      </c>
      <c r="D14" s="58" t="s">
        <v>28</v>
      </c>
      <c r="E14" s="59" t="s">
        <v>29</v>
      </c>
      <c r="F14" s="181" t="s">
        <v>261</v>
      </c>
      <c r="G14" s="184">
        <v>2021</v>
      </c>
      <c r="H14" s="182">
        <v>1000000</v>
      </c>
      <c r="I14" s="182"/>
      <c r="J14" s="80">
        <v>1000000</v>
      </c>
      <c r="K14" s="183">
        <v>100</v>
      </c>
    </row>
    <row r="15" spans="1:11" s="9" customFormat="1" ht="72.75" customHeight="1" x14ac:dyDescent="0.2">
      <c r="A15" s="36"/>
      <c r="B15" s="73" t="s">
        <v>158</v>
      </c>
      <c r="C15" s="74">
        <v>7461</v>
      </c>
      <c r="D15" s="73" t="s">
        <v>159</v>
      </c>
      <c r="E15" s="75" t="s">
        <v>160</v>
      </c>
      <c r="F15" s="76" t="s">
        <v>161</v>
      </c>
      <c r="G15" s="77" t="s">
        <v>157</v>
      </c>
      <c r="H15" s="78">
        <v>500000</v>
      </c>
      <c r="I15" s="79"/>
      <c r="J15" s="80">
        <v>500000</v>
      </c>
      <c r="K15" s="81">
        <v>100</v>
      </c>
    </row>
    <row r="16" spans="1:11" ht="18.75" x14ac:dyDescent="0.3">
      <c r="A16" s="32"/>
      <c r="B16" s="82" t="s">
        <v>55</v>
      </c>
      <c r="C16" s="82" t="s">
        <v>55</v>
      </c>
      <c r="D16" s="82" t="s">
        <v>55</v>
      </c>
      <c r="E16" s="83" t="s">
        <v>47</v>
      </c>
      <c r="F16" s="84" t="s">
        <v>55</v>
      </c>
      <c r="G16" s="85" t="s">
        <v>55</v>
      </c>
      <c r="H16" s="86" t="s">
        <v>55</v>
      </c>
      <c r="I16" s="86"/>
      <c r="J16" s="86">
        <f>SUM(J14:J15)</f>
        <v>1500000</v>
      </c>
      <c r="K16" s="86" t="s">
        <v>55</v>
      </c>
    </row>
    <row r="17" spans="1:11" ht="14.25" x14ac:dyDescent="0.2">
      <c r="B17" s="27"/>
      <c r="C17" s="27"/>
      <c r="D17" s="27"/>
      <c r="E17" s="28"/>
      <c r="F17" s="29"/>
      <c r="G17" s="30"/>
      <c r="H17" s="30"/>
      <c r="I17" s="30"/>
      <c r="J17" s="30"/>
      <c r="K17" s="30"/>
    </row>
    <row r="18" spans="1:11" ht="15" x14ac:dyDescent="0.25">
      <c r="B18" s="15"/>
      <c r="C18" s="19"/>
      <c r="D18" s="15"/>
      <c r="E18" s="15"/>
      <c r="F18" s="15"/>
      <c r="G18" s="15"/>
      <c r="H18" s="15"/>
      <c r="I18" s="15"/>
      <c r="J18" s="15"/>
      <c r="K18" s="15"/>
    </row>
    <row r="19" spans="1:11" s="135" customFormat="1" ht="14.25" x14ac:dyDescent="0.2">
      <c r="A19" s="134"/>
      <c r="B19" s="214" t="s">
        <v>190</v>
      </c>
      <c r="C19" s="214"/>
      <c r="D19" s="214"/>
      <c r="E19" s="19"/>
      <c r="F19" s="19"/>
      <c r="G19" s="19" t="s">
        <v>191</v>
      </c>
      <c r="H19" s="19"/>
      <c r="I19" s="19"/>
      <c r="J19" s="19"/>
      <c r="K19" s="19"/>
    </row>
  </sheetData>
  <mergeCells count="5">
    <mergeCell ref="B19:D19"/>
    <mergeCell ref="J2:K2"/>
    <mergeCell ref="B5:K5"/>
    <mergeCell ref="B7:C7"/>
    <mergeCell ref="B8:C8"/>
  </mergeCells>
  <printOptions horizontalCentered="1"/>
  <pageMargins left="0.62992125984251968" right="0.19685039370078741" top="0.11811023622047245" bottom="0.11811023622047245" header="0.23622047244094491" footer="0.19685039370078741"/>
  <pageSetup paperSize="9" scale="63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J48"/>
  <sheetViews>
    <sheetView zoomScaleNormal="100" zoomScaleSheetLayoutView="100" workbookViewId="0">
      <pane xSplit="3" ySplit="10" topLeftCell="D35" activePane="bottomRight" state="frozen"/>
      <selection pane="topRight" activeCell="D1" sqref="D1"/>
      <selection pane="bottomLeft" activeCell="A9" sqref="A9"/>
      <selection pane="bottomRight" activeCell="E26" sqref="E26"/>
    </sheetView>
  </sheetViews>
  <sheetFormatPr defaultColWidth="7.85546875" defaultRowHeight="22.5" customHeight="1" x14ac:dyDescent="0.2"/>
  <cols>
    <col min="1" max="1" width="14.140625" style="3" customWidth="1"/>
    <col min="2" max="2" width="15.28515625" style="8" customWidth="1"/>
    <col min="3" max="3" width="16" style="3" customWidth="1"/>
    <col min="4" max="4" width="52.5703125" style="3" customWidth="1"/>
    <col min="5" max="5" width="62.5703125" style="3" customWidth="1"/>
    <col min="6" max="6" width="22.5703125" style="3" customWidth="1"/>
    <col min="7" max="7" width="18.85546875" style="3" customWidth="1"/>
    <col min="8" max="8" width="18.7109375" style="3" customWidth="1"/>
    <col min="9" max="10" width="16.7109375" style="3" customWidth="1"/>
    <col min="11" max="11" width="6.85546875" style="4" customWidth="1"/>
    <col min="12" max="12" width="14" style="4" customWidth="1"/>
    <col min="13" max="249" width="7.85546875" style="4"/>
    <col min="250" max="250" width="12.42578125" style="4" customWidth="1"/>
    <col min="251" max="251" width="11.85546875" style="4" customWidth="1"/>
    <col min="252" max="252" width="13.7109375" style="4" customWidth="1"/>
    <col min="253" max="253" width="47.5703125" style="4" customWidth="1"/>
    <col min="254" max="254" width="42.42578125" style="4" customWidth="1"/>
    <col min="255" max="255" width="19.7109375" style="4" customWidth="1"/>
    <col min="256" max="256" width="20" style="4" customWidth="1"/>
    <col min="257" max="257" width="19.140625" style="4" customWidth="1"/>
    <col min="258" max="258" width="12.7109375" style="4" customWidth="1"/>
    <col min="259" max="505" width="7.85546875" style="4"/>
    <col min="506" max="506" width="12.42578125" style="4" customWidth="1"/>
    <col min="507" max="507" width="11.85546875" style="4" customWidth="1"/>
    <col min="508" max="508" width="13.7109375" style="4" customWidth="1"/>
    <col min="509" max="509" width="47.5703125" style="4" customWidth="1"/>
    <col min="510" max="510" width="42.42578125" style="4" customWidth="1"/>
    <col min="511" max="511" width="19.7109375" style="4" customWidth="1"/>
    <col min="512" max="512" width="20" style="4" customWidth="1"/>
    <col min="513" max="513" width="19.140625" style="4" customWidth="1"/>
    <col min="514" max="514" width="12.7109375" style="4" customWidth="1"/>
    <col min="515" max="761" width="7.85546875" style="4"/>
    <col min="762" max="762" width="12.42578125" style="4" customWidth="1"/>
    <col min="763" max="763" width="11.85546875" style="4" customWidth="1"/>
    <col min="764" max="764" width="13.7109375" style="4" customWidth="1"/>
    <col min="765" max="765" width="47.5703125" style="4" customWidth="1"/>
    <col min="766" max="766" width="42.42578125" style="4" customWidth="1"/>
    <col min="767" max="767" width="19.7109375" style="4" customWidth="1"/>
    <col min="768" max="768" width="20" style="4" customWidth="1"/>
    <col min="769" max="769" width="19.140625" style="4" customWidth="1"/>
    <col min="770" max="770" width="12.7109375" style="4" customWidth="1"/>
    <col min="771" max="1017" width="7.85546875" style="4"/>
    <col min="1018" max="1018" width="12.42578125" style="4" customWidth="1"/>
    <col min="1019" max="1019" width="11.85546875" style="4" customWidth="1"/>
    <col min="1020" max="1020" width="13.7109375" style="4" customWidth="1"/>
    <col min="1021" max="1021" width="47.5703125" style="4" customWidth="1"/>
    <col min="1022" max="1022" width="42.42578125" style="4" customWidth="1"/>
    <col min="1023" max="1023" width="19.7109375" style="4" customWidth="1"/>
    <col min="1024" max="1024" width="20" style="4" customWidth="1"/>
    <col min="1025" max="1025" width="19.140625" style="4" customWidth="1"/>
    <col min="1026" max="1026" width="12.7109375" style="4" customWidth="1"/>
    <col min="1027" max="1273" width="7.85546875" style="4"/>
    <col min="1274" max="1274" width="12.42578125" style="4" customWidth="1"/>
    <col min="1275" max="1275" width="11.85546875" style="4" customWidth="1"/>
    <col min="1276" max="1276" width="13.7109375" style="4" customWidth="1"/>
    <col min="1277" max="1277" width="47.5703125" style="4" customWidth="1"/>
    <col min="1278" max="1278" width="42.42578125" style="4" customWidth="1"/>
    <col min="1279" max="1279" width="19.7109375" style="4" customWidth="1"/>
    <col min="1280" max="1280" width="20" style="4" customWidth="1"/>
    <col min="1281" max="1281" width="19.140625" style="4" customWidth="1"/>
    <col min="1282" max="1282" width="12.7109375" style="4" customWidth="1"/>
    <col min="1283" max="1529" width="7.85546875" style="4"/>
    <col min="1530" max="1530" width="12.42578125" style="4" customWidth="1"/>
    <col min="1531" max="1531" width="11.85546875" style="4" customWidth="1"/>
    <col min="1532" max="1532" width="13.7109375" style="4" customWidth="1"/>
    <col min="1533" max="1533" width="47.5703125" style="4" customWidth="1"/>
    <col min="1534" max="1534" width="42.42578125" style="4" customWidth="1"/>
    <col min="1535" max="1535" width="19.7109375" style="4" customWidth="1"/>
    <col min="1536" max="1536" width="20" style="4" customWidth="1"/>
    <col min="1537" max="1537" width="19.140625" style="4" customWidth="1"/>
    <col min="1538" max="1538" width="12.7109375" style="4" customWidth="1"/>
    <col min="1539" max="1785" width="7.85546875" style="4"/>
    <col min="1786" max="1786" width="12.42578125" style="4" customWidth="1"/>
    <col min="1787" max="1787" width="11.85546875" style="4" customWidth="1"/>
    <col min="1788" max="1788" width="13.7109375" style="4" customWidth="1"/>
    <col min="1789" max="1789" width="47.5703125" style="4" customWidth="1"/>
    <col min="1790" max="1790" width="42.42578125" style="4" customWidth="1"/>
    <col min="1791" max="1791" width="19.7109375" style="4" customWidth="1"/>
    <col min="1792" max="1792" width="20" style="4" customWidth="1"/>
    <col min="1793" max="1793" width="19.140625" style="4" customWidth="1"/>
    <col min="1794" max="1794" width="12.7109375" style="4" customWidth="1"/>
    <col min="1795" max="2041" width="7.85546875" style="4"/>
    <col min="2042" max="2042" width="12.42578125" style="4" customWidth="1"/>
    <col min="2043" max="2043" width="11.85546875" style="4" customWidth="1"/>
    <col min="2044" max="2044" width="13.7109375" style="4" customWidth="1"/>
    <col min="2045" max="2045" width="47.5703125" style="4" customWidth="1"/>
    <col min="2046" max="2046" width="42.42578125" style="4" customWidth="1"/>
    <col min="2047" max="2047" width="19.7109375" style="4" customWidth="1"/>
    <col min="2048" max="2048" width="20" style="4" customWidth="1"/>
    <col min="2049" max="2049" width="19.140625" style="4" customWidth="1"/>
    <col min="2050" max="2050" width="12.7109375" style="4" customWidth="1"/>
    <col min="2051" max="2297" width="7.85546875" style="4"/>
    <col min="2298" max="2298" width="12.42578125" style="4" customWidth="1"/>
    <col min="2299" max="2299" width="11.85546875" style="4" customWidth="1"/>
    <col min="2300" max="2300" width="13.7109375" style="4" customWidth="1"/>
    <col min="2301" max="2301" width="47.5703125" style="4" customWidth="1"/>
    <col min="2302" max="2302" width="42.42578125" style="4" customWidth="1"/>
    <col min="2303" max="2303" width="19.7109375" style="4" customWidth="1"/>
    <col min="2304" max="2304" width="20" style="4" customWidth="1"/>
    <col min="2305" max="2305" width="19.140625" style="4" customWidth="1"/>
    <col min="2306" max="2306" width="12.7109375" style="4" customWidth="1"/>
    <col min="2307" max="2553" width="7.85546875" style="4"/>
    <col min="2554" max="2554" width="12.42578125" style="4" customWidth="1"/>
    <col min="2555" max="2555" width="11.85546875" style="4" customWidth="1"/>
    <col min="2556" max="2556" width="13.7109375" style="4" customWidth="1"/>
    <col min="2557" max="2557" width="47.5703125" style="4" customWidth="1"/>
    <col min="2558" max="2558" width="42.42578125" style="4" customWidth="1"/>
    <col min="2559" max="2559" width="19.7109375" style="4" customWidth="1"/>
    <col min="2560" max="2560" width="20" style="4" customWidth="1"/>
    <col min="2561" max="2561" width="19.140625" style="4" customWidth="1"/>
    <col min="2562" max="2562" width="12.7109375" style="4" customWidth="1"/>
    <col min="2563" max="2809" width="7.85546875" style="4"/>
    <col min="2810" max="2810" width="12.42578125" style="4" customWidth="1"/>
    <col min="2811" max="2811" width="11.85546875" style="4" customWidth="1"/>
    <col min="2812" max="2812" width="13.7109375" style="4" customWidth="1"/>
    <col min="2813" max="2813" width="47.5703125" style="4" customWidth="1"/>
    <col min="2814" max="2814" width="42.42578125" style="4" customWidth="1"/>
    <col min="2815" max="2815" width="19.7109375" style="4" customWidth="1"/>
    <col min="2816" max="2816" width="20" style="4" customWidth="1"/>
    <col min="2817" max="2817" width="19.140625" style="4" customWidth="1"/>
    <col min="2818" max="2818" width="12.7109375" style="4" customWidth="1"/>
    <col min="2819" max="3065" width="7.85546875" style="4"/>
    <col min="3066" max="3066" width="12.42578125" style="4" customWidth="1"/>
    <col min="3067" max="3067" width="11.85546875" style="4" customWidth="1"/>
    <col min="3068" max="3068" width="13.7109375" style="4" customWidth="1"/>
    <col min="3069" max="3069" width="47.5703125" style="4" customWidth="1"/>
    <col min="3070" max="3070" width="42.42578125" style="4" customWidth="1"/>
    <col min="3071" max="3071" width="19.7109375" style="4" customWidth="1"/>
    <col min="3072" max="3072" width="20" style="4" customWidth="1"/>
    <col min="3073" max="3073" width="19.140625" style="4" customWidth="1"/>
    <col min="3074" max="3074" width="12.7109375" style="4" customWidth="1"/>
    <col min="3075" max="3321" width="7.85546875" style="4"/>
    <col min="3322" max="3322" width="12.42578125" style="4" customWidth="1"/>
    <col min="3323" max="3323" width="11.85546875" style="4" customWidth="1"/>
    <col min="3324" max="3324" width="13.7109375" style="4" customWidth="1"/>
    <col min="3325" max="3325" width="47.5703125" style="4" customWidth="1"/>
    <col min="3326" max="3326" width="42.42578125" style="4" customWidth="1"/>
    <col min="3327" max="3327" width="19.7109375" style="4" customWidth="1"/>
    <col min="3328" max="3328" width="20" style="4" customWidth="1"/>
    <col min="3329" max="3329" width="19.140625" style="4" customWidth="1"/>
    <col min="3330" max="3330" width="12.7109375" style="4" customWidth="1"/>
    <col min="3331" max="3577" width="7.85546875" style="4"/>
    <col min="3578" max="3578" width="12.42578125" style="4" customWidth="1"/>
    <col min="3579" max="3579" width="11.85546875" style="4" customWidth="1"/>
    <col min="3580" max="3580" width="13.7109375" style="4" customWidth="1"/>
    <col min="3581" max="3581" width="47.5703125" style="4" customWidth="1"/>
    <col min="3582" max="3582" width="42.42578125" style="4" customWidth="1"/>
    <col min="3583" max="3583" width="19.7109375" style="4" customWidth="1"/>
    <col min="3584" max="3584" width="20" style="4" customWidth="1"/>
    <col min="3585" max="3585" width="19.140625" style="4" customWidth="1"/>
    <col min="3586" max="3586" width="12.7109375" style="4" customWidth="1"/>
    <col min="3587" max="3833" width="7.85546875" style="4"/>
    <col min="3834" max="3834" width="12.42578125" style="4" customWidth="1"/>
    <col min="3835" max="3835" width="11.85546875" style="4" customWidth="1"/>
    <col min="3836" max="3836" width="13.7109375" style="4" customWidth="1"/>
    <col min="3837" max="3837" width="47.5703125" style="4" customWidth="1"/>
    <col min="3838" max="3838" width="42.42578125" style="4" customWidth="1"/>
    <col min="3839" max="3839" width="19.7109375" style="4" customWidth="1"/>
    <col min="3840" max="3840" width="20" style="4" customWidth="1"/>
    <col min="3841" max="3841" width="19.140625" style="4" customWidth="1"/>
    <col min="3842" max="3842" width="12.7109375" style="4" customWidth="1"/>
    <col min="3843" max="4089" width="7.85546875" style="4"/>
    <col min="4090" max="4090" width="12.42578125" style="4" customWidth="1"/>
    <col min="4091" max="4091" width="11.85546875" style="4" customWidth="1"/>
    <col min="4092" max="4092" width="13.7109375" style="4" customWidth="1"/>
    <col min="4093" max="4093" width="47.5703125" style="4" customWidth="1"/>
    <col min="4094" max="4094" width="42.42578125" style="4" customWidth="1"/>
    <col min="4095" max="4095" width="19.7109375" style="4" customWidth="1"/>
    <col min="4096" max="4096" width="20" style="4" customWidth="1"/>
    <col min="4097" max="4097" width="19.140625" style="4" customWidth="1"/>
    <col min="4098" max="4098" width="12.7109375" style="4" customWidth="1"/>
    <col min="4099" max="4345" width="7.85546875" style="4"/>
    <col min="4346" max="4346" width="12.42578125" style="4" customWidth="1"/>
    <col min="4347" max="4347" width="11.85546875" style="4" customWidth="1"/>
    <col min="4348" max="4348" width="13.7109375" style="4" customWidth="1"/>
    <col min="4349" max="4349" width="47.5703125" style="4" customWidth="1"/>
    <col min="4350" max="4350" width="42.42578125" style="4" customWidth="1"/>
    <col min="4351" max="4351" width="19.7109375" style="4" customWidth="1"/>
    <col min="4352" max="4352" width="20" style="4" customWidth="1"/>
    <col min="4353" max="4353" width="19.140625" style="4" customWidth="1"/>
    <col min="4354" max="4354" width="12.7109375" style="4" customWidth="1"/>
    <col min="4355" max="4601" width="7.85546875" style="4"/>
    <col min="4602" max="4602" width="12.42578125" style="4" customWidth="1"/>
    <col min="4603" max="4603" width="11.85546875" style="4" customWidth="1"/>
    <col min="4604" max="4604" width="13.7109375" style="4" customWidth="1"/>
    <col min="4605" max="4605" width="47.5703125" style="4" customWidth="1"/>
    <col min="4606" max="4606" width="42.42578125" style="4" customWidth="1"/>
    <col min="4607" max="4607" width="19.7109375" style="4" customWidth="1"/>
    <col min="4608" max="4608" width="20" style="4" customWidth="1"/>
    <col min="4609" max="4609" width="19.140625" style="4" customWidth="1"/>
    <col min="4610" max="4610" width="12.7109375" style="4" customWidth="1"/>
    <col min="4611" max="4857" width="7.85546875" style="4"/>
    <col min="4858" max="4858" width="12.42578125" style="4" customWidth="1"/>
    <col min="4859" max="4859" width="11.85546875" style="4" customWidth="1"/>
    <col min="4860" max="4860" width="13.7109375" style="4" customWidth="1"/>
    <col min="4861" max="4861" width="47.5703125" style="4" customWidth="1"/>
    <col min="4862" max="4862" width="42.42578125" style="4" customWidth="1"/>
    <col min="4863" max="4863" width="19.7109375" style="4" customWidth="1"/>
    <col min="4864" max="4864" width="20" style="4" customWidth="1"/>
    <col min="4865" max="4865" width="19.140625" style="4" customWidth="1"/>
    <col min="4866" max="4866" width="12.7109375" style="4" customWidth="1"/>
    <col min="4867" max="5113" width="7.85546875" style="4"/>
    <col min="5114" max="5114" width="12.42578125" style="4" customWidth="1"/>
    <col min="5115" max="5115" width="11.85546875" style="4" customWidth="1"/>
    <col min="5116" max="5116" width="13.7109375" style="4" customWidth="1"/>
    <col min="5117" max="5117" width="47.5703125" style="4" customWidth="1"/>
    <col min="5118" max="5118" width="42.42578125" style="4" customWidth="1"/>
    <col min="5119" max="5119" width="19.7109375" style="4" customWidth="1"/>
    <col min="5120" max="5120" width="20" style="4" customWidth="1"/>
    <col min="5121" max="5121" width="19.140625" style="4" customWidth="1"/>
    <col min="5122" max="5122" width="12.7109375" style="4" customWidth="1"/>
    <col min="5123" max="5369" width="7.85546875" style="4"/>
    <col min="5370" max="5370" width="12.42578125" style="4" customWidth="1"/>
    <col min="5371" max="5371" width="11.85546875" style="4" customWidth="1"/>
    <col min="5372" max="5372" width="13.7109375" style="4" customWidth="1"/>
    <col min="5373" max="5373" width="47.5703125" style="4" customWidth="1"/>
    <col min="5374" max="5374" width="42.42578125" style="4" customWidth="1"/>
    <col min="5375" max="5375" width="19.7109375" style="4" customWidth="1"/>
    <col min="5376" max="5376" width="20" style="4" customWidth="1"/>
    <col min="5377" max="5377" width="19.140625" style="4" customWidth="1"/>
    <col min="5378" max="5378" width="12.7109375" style="4" customWidth="1"/>
    <col min="5379" max="5625" width="7.85546875" style="4"/>
    <col min="5626" max="5626" width="12.42578125" style="4" customWidth="1"/>
    <col min="5627" max="5627" width="11.85546875" style="4" customWidth="1"/>
    <col min="5628" max="5628" width="13.7109375" style="4" customWidth="1"/>
    <col min="5629" max="5629" width="47.5703125" style="4" customWidth="1"/>
    <col min="5630" max="5630" width="42.42578125" style="4" customWidth="1"/>
    <col min="5631" max="5631" width="19.7109375" style="4" customWidth="1"/>
    <col min="5632" max="5632" width="20" style="4" customWidth="1"/>
    <col min="5633" max="5633" width="19.140625" style="4" customWidth="1"/>
    <col min="5634" max="5634" width="12.7109375" style="4" customWidth="1"/>
    <col min="5635" max="5881" width="7.85546875" style="4"/>
    <col min="5882" max="5882" width="12.42578125" style="4" customWidth="1"/>
    <col min="5883" max="5883" width="11.85546875" style="4" customWidth="1"/>
    <col min="5884" max="5884" width="13.7109375" style="4" customWidth="1"/>
    <col min="5885" max="5885" width="47.5703125" style="4" customWidth="1"/>
    <col min="5886" max="5886" width="42.42578125" style="4" customWidth="1"/>
    <col min="5887" max="5887" width="19.7109375" style="4" customWidth="1"/>
    <col min="5888" max="5888" width="20" style="4" customWidth="1"/>
    <col min="5889" max="5889" width="19.140625" style="4" customWidth="1"/>
    <col min="5890" max="5890" width="12.7109375" style="4" customWidth="1"/>
    <col min="5891" max="6137" width="7.85546875" style="4"/>
    <col min="6138" max="6138" width="12.42578125" style="4" customWidth="1"/>
    <col min="6139" max="6139" width="11.85546875" style="4" customWidth="1"/>
    <col min="6140" max="6140" width="13.7109375" style="4" customWidth="1"/>
    <col min="6141" max="6141" width="47.5703125" style="4" customWidth="1"/>
    <col min="6142" max="6142" width="42.42578125" style="4" customWidth="1"/>
    <col min="6143" max="6143" width="19.7109375" style="4" customWidth="1"/>
    <col min="6144" max="6144" width="20" style="4" customWidth="1"/>
    <col min="6145" max="6145" width="19.140625" style="4" customWidth="1"/>
    <col min="6146" max="6146" width="12.7109375" style="4" customWidth="1"/>
    <col min="6147" max="6393" width="7.85546875" style="4"/>
    <col min="6394" max="6394" width="12.42578125" style="4" customWidth="1"/>
    <col min="6395" max="6395" width="11.85546875" style="4" customWidth="1"/>
    <col min="6396" max="6396" width="13.7109375" style="4" customWidth="1"/>
    <col min="6397" max="6397" width="47.5703125" style="4" customWidth="1"/>
    <col min="6398" max="6398" width="42.42578125" style="4" customWidth="1"/>
    <col min="6399" max="6399" width="19.7109375" style="4" customWidth="1"/>
    <col min="6400" max="6400" width="20" style="4" customWidth="1"/>
    <col min="6401" max="6401" width="19.140625" style="4" customWidth="1"/>
    <col min="6402" max="6402" width="12.7109375" style="4" customWidth="1"/>
    <col min="6403" max="6649" width="7.85546875" style="4"/>
    <col min="6650" max="6650" width="12.42578125" style="4" customWidth="1"/>
    <col min="6651" max="6651" width="11.85546875" style="4" customWidth="1"/>
    <col min="6652" max="6652" width="13.7109375" style="4" customWidth="1"/>
    <col min="6653" max="6653" width="47.5703125" style="4" customWidth="1"/>
    <col min="6654" max="6654" width="42.42578125" style="4" customWidth="1"/>
    <col min="6655" max="6655" width="19.7109375" style="4" customWidth="1"/>
    <col min="6656" max="6656" width="20" style="4" customWidth="1"/>
    <col min="6657" max="6657" width="19.140625" style="4" customWidth="1"/>
    <col min="6658" max="6658" width="12.7109375" style="4" customWidth="1"/>
    <col min="6659" max="6905" width="7.85546875" style="4"/>
    <col min="6906" max="6906" width="12.42578125" style="4" customWidth="1"/>
    <col min="6907" max="6907" width="11.85546875" style="4" customWidth="1"/>
    <col min="6908" max="6908" width="13.7109375" style="4" customWidth="1"/>
    <col min="6909" max="6909" width="47.5703125" style="4" customWidth="1"/>
    <col min="6910" max="6910" width="42.42578125" style="4" customWidth="1"/>
    <col min="6911" max="6911" width="19.7109375" style="4" customWidth="1"/>
    <col min="6912" max="6912" width="20" style="4" customWidth="1"/>
    <col min="6913" max="6913" width="19.140625" style="4" customWidth="1"/>
    <col min="6914" max="6914" width="12.7109375" style="4" customWidth="1"/>
    <col min="6915" max="7161" width="7.85546875" style="4"/>
    <col min="7162" max="7162" width="12.42578125" style="4" customWidth="1"/>
    <col min="7163" max="7163" width="11.85546875" style="4" customWidth="1"/>
    <col min="7164" max="7164" width="13.7109375" style="4" customWidth="1"/>
    <col min="7165" max="7165" width="47.5703125" style="4" customWidth="1"/>
    <col min="7166" max="7166" width="42.42578125" style="4" customWidth="1"/>
    <col min="7167" max="7167" width="19.7109375" style="4" customWidth="1"/>
    <col min="7168" max="7168" width="20" style="4" customWidth="1"/>
    <col min="7169" max="7169" width="19.140625" style="4" customWidth="1"/>
    <col min="7170" max="7170" width="12.7109375" style="4" customWidth="1"/>
    <col min="7171" max="7417" width="7.85546875" style="4"/>
    <col min="7418" max="7418" width="12.42578125" style="4" customWidth="1"/>
    <col min="7419" max="7419" width="11.85546875" style="4" customWidth="1"/>
    <col min="7420" max="7420" width="13.7109375" style="4" customWidth="1"/>
    <col min="7421" max="7421" width="47.5703125" style="4" customWidth="1"/>
    <col min="7422" max="7422" width="42.42578125" style="4" customWidth="1"/>
    <col min="7423" max="7423" width="19.7109375" style="4" customWidth="1"/>
    <col min="7424" max="7424" width="20" style="4" customWidth="1"/>
    <col min="7425" max="7425" width="19.140625" style="4" customWidth="1"/>
    <col min="7426" max="7426" width="12.7109375" style="4" customWidth="1"/>
    <col min="7427" max="7673" width="7.85546875" style="4"/>
    <col min="7674" max="7674" width="12.42578125" style="4" customWidth="1"/>
    <col min="7675" max="7675" width="11.85546875" style="4" customWidth="1"/>
    <col min="7676" max="7676" width="13.7109375" style="4" customWidth="1"/>
    <col min="7677" max="7677" width="47.5703125" style="4" customWidth="1"/>
    <col min="7678" max="7678" width="42.42578125" style="4" customWidth="1"/>
    <col min="7679" max="7679" width="19.7109375" style="4" customWidth="1"/>
    <col min="7680" max="7680" width="20" style="4" customWidth="1"/>
    <col min="7681" max="7681" width="19.140625" style="4" customWidth="1"/>
    <col min="7682" max="7682" width="12.7109375" style="4" customWidth="1"/>
    <col min="7683" max="7929" width="7.85546875" style="4"/>
    <col min="7930" max="7930" width="12.42578125" style="4" customWidth="1"/>
    <col min="7931" max="7931" width="11.85546875" style="4" customWidth="1"/>
    <col min="7932" max="7932" width="13.7109375" style="4" customWidth="1"/>
    <col min="7933" max="7933" width="47.5703125" style="4" customWidth="1"/>
    <col min="7934" max="7934" width="42.42578125" style="4" customWidth="1"/>
    <col min="7935" max="7935" width="19.7109375" style="4" customWidth="1"/>
    <col min="7936" max="7936" width="20" style="4" customWidth="1"/>
    <col min="7937" max="7937" width="19.140625" style="4" customWidth="1"/>
    <col min="7938" max="7938" width="12.7109375" style="4" customWidth="1"/>
    <col min="7939" max="8185" width="7.85546875" style="4"/>
    <col min="8186" max="8186" width="12.42578125" style="4" customWidth="1"/>
    <col min="8187" max="8187" width="11.85546875" style="4" customWidth="1"/>
    <col min="8188" max="8188" width="13.7109375" style="4" customWidth="1"/>
    <col min="8189" max="8189" width="47.5703125" style="4" customWidth="1"/>
    <col min="8190" max="8190" width="42.42578125" style="4" customWidth="1"/>
    <col min="8191" max="8191" width="19.7109375" style="4" customWidth="1"/>
    <col min="8192" max="8192" width="20" style="4" customWidth="1"/>
    <col min="8193" max="8193" width="19.140625" style="4" customWidth="1"/>
    <col min="8194" max="8194" width="12.7109375" style="4" customWidth="1"/>
    <col min="8195" max="8441" width="7.85546875" style="4"/>
    <col min="8442" max="8442" width="12.42578125" style="4" customWidth="1"/>
    <col min="8443" max="8443" width="11.85546875" style="4" customWidth="1"/>
    <col min="8444" max="8444" width="13.7109375" style="4" customWidth="1"/>
    <col min="8445" max="8445" width="47.5703125" style="4" customWidth="1"/>
    <col min="8446" max="8446" width="42.42578125" style="4" customWidth="1"/>
    <col min="8447" max="8447" width="19.7109375" style="4" customWidth="1"/>
    <col min="8448" max="8448" width="20" style="4" customWidth="1"/>
    <col min="8449" max="8449" width="19.140625" style="4" customWidth="1"/>
    <col min="8450" max="8450" width="12.7109375" style="4" customWidth="1"/>
    <col min="8451" max="8697" width="7.85546875" style="4"/>
    <col min="8698" max="8698" width="12.42578125" style="4" customWidth="1"/>
    <col min="8699" max="8699" width="11.85546875" style="4" customWidth="1"/>
    <col min="8700" max="8700" width="13.7109375" style="4" customWidth="1"/>
    <col min="8701" max="8701" width="47.5703125" style="4" customWidth="1"/>
    <col min="8702" max="8702" width="42.42578125" style="4" customWidth="1"/>
    <col min="8703" max="8703" width="19.7109375" style="4" customWidth="1"/>
    <col min="8704" max="8704" width="20" style="4" customWidth="1"/>
    <col min="8705" max="8705" width="19.140625" style="4" customWidth="1"/>
    <col min="8706" max="8706" width="12.7109375" style="4" customWidth="1"/>
    <col min="8707" max="8953" width="7.85546875" style="4"/>
    <col min="8954" max="8954" width="12.42578125" style="4" customWidth="1"/>
    <col min="8955" max="8955" width="11.85546875" style="4" customWidth="1"/>
    <col min="8956" max="8956" width="13.7109375" style="4" customWidth="1"/>
    <col min="8957" max="8957" width="47.5703125" style="4" customWidth="1"/>
    <col min="8958" max="8958" width="42.42578125" style="4" customWidth="1"/>
    <col min="8959" max="8959" width="19.7109375" style="4" customWidth="1"/>
    <col min="8960" max="8960" width="20" style="4" customWidth="1"/>
    <col min="8961" max="8961" width="19.140625" style="4" customWidth="1"/>
    <col min="8962" max="8962" width="12.7109375" style="4" customWidth="1"/>
    <col min="8963" max="9209" width="7.85546875" style="4"/>
    <col min="9210" max="9210" width="12.42578125" style="4" customWidth="1"/>
    <col min="9211" max="9211" width="11.85546875" style="4" customWidth="1"/>
    <col min="9212" max="9212" width="13.7109375" style="4" customWidth="1"/>
    <col min="9213" max="9213" width="47.5703125" style="4" customWidth="1"/>
    <col min="9214" max="9214" width="42.42578125" style="4" customWidth="1"/>
    <col min="9215" max="9215" width="19.7109375" style="4" customWidth="1"/>
    <col min="9216" max="9216" width="20" style="4" customWidth="1"/>
    <col min="9217" max="9217" width="19.140625" style="4" customWidth="1"/>
    <col min="9218" max="9218" width="12.7109375" style="4" customWidth="1"/>
    <col min="9219" max="9465" width="7.85546875" style="4"/>
    <col min="9466" max="9466" width="12.42578125" style="4" customWidth="1"/>
    <col min="9467" max="9467" width="11.85546875" style="4" customWidth="1"/>
    <col min="9468" max="9468" width="13.7109375" style="4" customWidth="1"/>
    <col min="9469" max="9469" width="47.5703125" style="4" customWidth="1"/>
    <col min="9470" max="9470" width="42.42578125" style="4" customWidth="1"/>
    <col min="9471" max="9471" width="19.7109375" style="4" customWidth="1"/>
    <col min="9472" max="9472" width="20" style="4" customWidth="1"/>
    <col min="9473" max="9473" width="19.140625" style="4" customWidth="1"/>
    <col min="9474" max="9474" width="12.7109375" style="4" customWidth="1"/>
    <col min="9475" max="9721" width="7.85546875" style="4"/>
    <col min="9722" max="9722" width="12.42578125" style="4" customWidth="1"/>
    <col min="9723" max="9723" width="11.85546875" style="4" customWidth="1"/>
    <col min="9724" max="9724" width="13.7109375" style="4" customWidth="1"/>
    <col min="9725" max="9725" width="47.5703125" style="4" customWidth="1"/>
    <col min="9726" max="9726" width="42.42578125" style="4" customWidth="1"/>
    <col min="9727" max="9727" width="19.7109375" style="4" customWidth="1"/>
    <col min="9728" max="9728" width="20" style="4" customWidth="1"/>
    <col min="9729" max="9729" width="19.140625" style="4" customWidth="1"/>
    <col min="9730" max="9730" width="12.7109375" style="4" customWidth="1"/>
    <col min="9731" max="9977" width="7.85546875" style="4"/>
    <col min="9978" max="9978" width="12.42578125" style="4" customWidth="1"/>
    <col min="9979" max="9979" width="11.85546875" style="4" customWidth="1"/>
    <col min="9980" max="9980" width="13.7109375" style="4" customWidth="1"/>
    <col min="9981" max="9981" width="47.5703125" style="4" customWidth="1"/>
    <col min="9982" max="9982" width="42.42578125" style="4" customWidth="1"/>
    <col min="9983" max="9983" width="19.7109375" style="4" customWidth="1"/>
    <col min="9984" max="9984" width="20" style="4" customWidth="1"/>
    <col min="9985" max="9985" width="19.140625" style="4" customWidth="1"/>
    <col min="9986" max="9986" width="12.7109375" style="4" customWidth="1"/>
    <col min="9987" max="10233" width="7.85546875" style="4"/>
    <col min="10234" max="10234" width="12.42578125" style="4" customWidth="1"/>
    <col min="10235" max="10235" width="11.85546875" style="4" customWidth="1"/>
    <col min="10236" max="10236" width="13.7109375" style="4" customWidth="1"/>
    <col min="10237" max="10237" width="47.5703125" style="4" customWidth="1"/>
    <col min="10238" max="10238" width="42.42578125" style="4" customWidth="1"/>
    <col min="10239" max="10239" width="19.7109375" style="4" customWidth="1"/>
    <col min="10240" max="10240" width="20" style="4" customWidth="1"/>
    <col min="10241" max="10241" width="19.140625" style="4" customWidth="1"/>
    <col min="10242" max="10242" width="12.7109375" style="4" customWidth="1"/>
    <col min="10243" max="10489" width="7.85546875" style="4"/>
    <col min="10490" max="10490" width="12.42578125" style="4" customWidth="1"/>
    <col min="10491" max="10491" width="11.85546875" style="4" customWidth="1"/>
    <col min="10492" max="10492" width="13.7109375" style="4" customWidth="1"/>
    <col min="10493" max="10493" width="47.5703125" style="4" customWidth="1"/>
    <col min="10494" max="10494" width="42.42578125" style="4" customWidth="1"/>
    <col min="10495" max="10495" width="19.7109375" style="4" customWidth="1"/>
    <col min="10496" max="10496" width="20" style="4" customWidth="1"/>
    <col min="10497" max="10497" width="19.140625" style="4" customWidth="1"/>
    <col min="10498" max="10498" width="12.7109375" style="4" customWidth="1"/>
    <col min="10499" max="10745" width="7.85546875" style="4"/>
    <col min="10746" max="10746" width="12.42578125" style="4" customWidth="1"/>
    <col min="10747" max="10747" width="11.85546875" style="4" customWidth="1"/>
    <col min="10748" max="10748" width="13.7109375" style="4" customWidth="1"/>
    <col min="10749" max="10749" width="47.5703125" style="4" customWidth="1"/>
    <col min="10750" max="10750" width="42.42578125" style="4" customWidth="1"/>
    <col min="10751" max="10751" width="19.7109375" style="4" customWidth="1"/>
    <col min="10752" max="10752" width="20" style="4" customWidth="1"/>
    <col min="10753" max="10753" width="19.140625" style="4" customWidth="1"/>
    <col min="10754" max="10754" width="12.7109375" style="4" customWidth="1"/>
    <col min="10755" max="11001" width="7.85546875" style="4"/>
    <col min="11002" max="11002" width="12.42578125" style="4" customWidth="1"/>
    <col min="11003" max="11003" width="11.85546875" style="4" customWidth="1"/>
    <col min="11004" max="11004" width="13.7109375" style="4" customWidth="1"/>
    <col min="11005" max="11005" width="47.5703125" style="4" customWidth="1"/>
    <col min="11006" max="11006" width="42.42578125" style="4" customWidth="1"/>
    <col min="11007" max="11007" width="19.7109375" style="4" customWidth="1"/>
    <col min="11008" max="11008" width="20" style="4" customWidth="1"/>
    <col min="11009" max="11009" width="19.140625" style="4" customWidth="1"/>
    <col min="11010" max="11010" width="12.7109375" style="4" customWidth="1"/>
    <col min="11011" max="11257" width="7.85546875" style="4"/>
    <col min="11258" max="11258" width="12.42578125" style="4" customWidth="1"/>
    <col min="11259" max="11259" width="11.85546875" style="4" customWidth="1"/>
    <col min="11260" max="11260" width="13.7109375" style="4" customWidth="1"/>
    <col min="11261" max="11261" width="47.5703125" style="4" customWidth="1"/>
    <col min="11262" max="11262" width="42.42578125" style="4" customWidth="1"/>
    <col min="11263" max="11263" width="19.7109375" style="4" customWidth="1"/>
    <col min="11264" max="11264" width="20" style="4" customWidth="1"/>
    <col min="11265" max="11265" width="19.140625" style="4" customWidth="1"/>
    <col min="11266" max="11266" width="12.7109375" style="4" customWidth="1"/>
    <col min="11267" max="11513" width="7.85546875" style="4"/>
    <col min="11514" max="11514" width="12.42578125" style="4" customWidth="1"/>
    <col min="11515" max="11515" width="11.85546875" style="4" customWidth="1"/>
    <col min="11516" max="11516" width="13.7109375" style="4" customWidth="1"/>
    <col min="11517" max="11517" width="47.5703125" style="4" customWidth="1"/>
    <col min="11518" max="11518" width="42.42578125" style="4" customWidth="1"/>
    <col min="11519" max="11519" width="19.7109375" style="4" customWidth="1"/>
    <col min="11520" max="11520" width="20" style="4" customWidth="1"/>
    <col min="11521" max="11521" width="19.140625" style="4" customWidth="1"/>
    <col min="11522" max="11522" width="12.7109375" style="4" customWidth="1"/>
    <col min="11523" max="11769" width="7.85546875" style="4"/>
    <col min="11770" max="11770" width="12.42578125" style="4" customWidth="1"/>
    <col min="11771" max="11771" width="11.85546875" style="4" customWidth="1"/>
    <col min="11772" max="11772" width="13.7109375" style="4" customWidth="1"/>
    <col min="11773" max="11773" width="47.5703125" style="4" customWidth="1"/>
    <col min="11774" max="11774" width="42.42578125" style="4" customWidth="1"/>
    <col min="11775" max="11775" width="19.7109375" style="4" customWidth="1"/>
    <col min="11776" max="11776" width="20" style="4" customWidth="1"/>
    <col min="11777" max="11777" width="19.140625" style="4" customWidth="1"/>
    <col min="11778" max="11778" width="12.7109375" style="4" customWidth="1"/>
    <col min="11779" max="12025" width="7.85546875" style="4"/>
    <col min="12026" max="12026" width="12.42578125" style="4" customWidth="1"/>
    <col min="12027" max="12027" width="11.85546875" style="4" customWidth="1"/>
    <col min="12028" max="12028" width="13.7109375" style="4" customWidth="1"/>
    <col min="12029" max="12029" width="47.5703125" style="4" customWidth="1"/>
    <col min="12030" max="12030" width="42.42578125" style="4" customWidth="1"/>
    <col min="12031" max="12031" width="19.7109375" style="4" customWidth="1"/>
    <col min="12032" max="12032" width="20" style="4" customWidth="1"/>
    <col min="12033" max="12033" width="19.140625" style="4" customWidth="1"/>
    <col min="12034" max="12034" width="12.7109375" style="4" customWidth="1"/>
    <col min="12035" max="12281" width="7.85546875" style="4"/>
    <col min="12282" max="12282" width="12.42578125" style="4" customWidth="1"/>
    <col min="12283" max="12283" width="11.85546875" style="4" customWidth="1"/>
    <col min="12284" max="12284" width="13.7109375" style="4" customWidth="1"/>
    <col min="12285" max="12285" width="47.5703125" style="4" customWidth="1"/>
    <col min="12286" max="12286" width="42.42578125" style="4" customWidth="1"/>
    <col min="12287" max="12287" width="19.7109375" style="4" customWidth="1"/>
    <col min="12288" max="12288" width="20" style="4" customWidth="1"/>
    <col min="12289" max="12289" width="19.140625" style="4" customWidth="1"/>
    <col min="12290" max="12290" width="12.7109375" style="4" customWidth="1"/>
    <col min="12291" max="12537" width="7.85546875" style="4"/>
    <col min="12538" max="12538" width="12.42578125" style="4" customWidth="1"/>
    <col min="12539" max="12539" width="11.85546875" style="4" customWidth="1"/>
    <col min="12540" max="12540" width="13.7109375" style="4" customWidth="1"/>
    <col min="12541" max="12541" width="47.5703125" style="4" customWidth="1"/>
    <col min="12542" max="12542" width="42.42578125" style="4" customWidth="1"/>
    <col min="12543" max="12543" width="19.7109375" style="4" customWidth="1"/>
    <col min="12544" max="12544" width="20" style="4" customWidth="1"/>
    <col min="12545" max="12545" width="19.140625" style="4" customWidth="1"/>
    <col min="12546" max="12546" width="12.7109375" style="4" customWidth="1"/>
    <col min="12547" max="12793" width="7.85546875" style="4"/>
    <col min="12794" max="12794" width="12.42578125" style="4" customWidth="1"/>
    <col min="12795" max="12795" width="11.85546875" style="4" customWidth="1"/>
    <col min="12796" max="12796" width="13.7109375" style="4" customWidth="1"/>
    <col min="12797" max="12797" width="47.5703125" style="4" customWidth="1"/>
    <col min="12798" max="12798" width="42.42578125" style="4" customWidth="1"/>
    <col min="12799" max="12799" width="19.7109375" style="4" customWidth="1"/>
    <col min="12800" max="12800" width="20" style="4" customWidth="1"/>
    <col min="12801" max="12801" width="19.140625" style="4" customWidth="1"/>
    <col min="12802" max="12802" width="12.7109375" style="4" customWidth="1"/>
    <col min="12803" max="13049" width="7.85546875" style="4"/>
    <col min="13050" max="13050" width="12.42578125" style="4" customWidth="1"/>
    <col min="13051" max="13051" width="11.85546875" style="4" customWidth="1"/>
    <col min="13052" max="13052" width="13.7109375" style="4" customWidth="1"/>
    <col min="13053" max="13053" width="47.5703125" style="4" customWidth="1"/>
    <col min="13054" max="13054" width="42.42578125" style="4" customWidth="1"/>
    <col min="13055" max="13055" width="19.7109375" style="4" customWidth="1"/>
    <col min="13056" max="13056" width="20" style="4" customWidth="1"/>
    <col min="13057" max="13057" width="19.140625" style="4" customWidth="1"/>
    <col min="13058" max="13058" width="12.7109375" style="4" customWidth="1"/>
    <col min="13059" max="13305" width="7.85546875" style="4"/>
    <col min="13306" max="13306" width="12.42578125" style="4" customWidth="1"/>
    <col min="13307" max="13307" width="11.85546875" style="4" customWidth="1"/>
    <col min="13308" max="13308" width="13.7109375" style="4" customWidth="1"/>
    <col min="13309" max="13309" width="47.5703125" style="4" customWidth="1"/>
    <col min="13310" max="13310" width="42.42578125" style="4" customWidth="1"/>
    <col min="13311" max="13311" width="19.7109375" style="4" customWidth="1"/>
    <col min="13312" max="13312" width="20" style="4" customWidth="1"/>
    <col min="13313" max="13313" width="19.140625" style="4" customWidth="1"/>
    <col min="13314" max="13314" width="12.7109375" style="4" customWidth="1"/>
    <col min="13315" max="13561" width="7.85546875" style="4"/>
    <col min="13562" max="13562" width="12.42578125" style="4" customWidth="1"/>
    <col min="13563" max="13563" width="11.85546875" style="4" customWidth="1"/>
    <col min="13564" max="13564" width="13.7109375" style="4" customWidth="1"/>
    <col min="13565" max="13565" width="47.5703125" style="4" customWidth="1"/>
    <col min="13566" max="13566" width="42.42578125" style="4" customWidth="1"/>
    <col min="13567" max="13567" width="19.7109375" style="4" customWidth="1"/>
    <col min="13568" max="13568" width="20" style="4" customWidth="1"/>
    <col min="13569" max="13569" width="19.140625" style="4" customWidth="1"/>
    <col min="13570" max="13570" width="12.7109375" style="4" customWidth="1"/>
    <col min="13571" max="13817" width="7.85546875" style="4"/>
    <col min="13818" max="13818" width="12.42578125" style="4" customWidth="1"/>
    <col min="13819" max="13819" width="11.85546875" style="4" customWidth="1"/>
    <col min="13820" max="13820" width="13.7109375" style="4" customWidth="1"/>
    <col min="13821" max="13821" width="47.5703125" style="4" customWidth="1"/>
    <col min="13822" max="13822" width="42.42578125" style="4" customWidth="1"/>
    <col min="13823" max="13823" width="19.7109375" style="4" customWidth="1"/>
    <col min="13824" max="13824" width="20" style="4" customWidth="1"/>
    <col min="13825" max="13825" width="19.140625" style="4" customWidth="1"/>
    <col min="13826" max="13826" width="12.7109375" style="4" customWidth="1"/>
    <col min="13827" max="14073" width="7.85546875" style="4"/>
    <col min="14074" max="14074" width="12.42578125" style="4" customWidth="1"/>
    <col min="14075" max="14075" width="11.85546875" style="4" customWidth="1"/>
    <col min="14076" max="14076" width="13.7109375" style="4" customWidth="1"/>
    <col min="14077" max="14077" width="47.5703125" style="4" customWidth="1"/>
    <col min="14078" max="14078" width="42.42578125" style="4" customWidth="1"/>
    <col min="14079" max="14079" width="19.7109375" style="4" customWidth="1"/>
    <col min="14080" max="14080" width="20" style="4" customWidth="1"/>
    <col min="14081" max="14081" width="19.140625" style="4" customWidth="1"/>
    <col min="14082" max="14082" width="12.7109375" style="4" customWidth="1"/>
    <col min="14083" max="14329" width="7.85546875" style="4"/>
    <col min="14330" max="14330" width="12.42578125" style="4" customWidth="1"/>
    <col min="14331" max="14331" width="11.85546875" style="4" customWidth="1"/>
    <col min="14332" max="14332" width="13.7109375" style="4" customWidth="1"/>
    <col min="14333" max="14333" width="47.5703125" style="4" customWidth="1"/>
    <col min="14334" max="14334" width="42.42578125" style="4" customWidth="1"/>
    <col min="14335" max="14335" width="19.7109375" style="4" customWidth="1"/>
    <col min="14336" max="14336" width="20" style="4" customWidth="1"/>
    <col min="14337" max="14337" width="19.140625" style="4" customWidth="1"/>
    <col min="14338" max="14338" width="12.7109375" style="4" customWidth="1"/>
    <col min="14339" max="14585" width="7.85546875" style="4"/>
    <col min="14586" max="14586" width="12.42578125" style="4" customWidth="1"/>
    <col min="14587" max="14587" width="11.85546875" style="4" customWidth="1"/>
    <col min="14588" max="14588" width="13.7109375" style="4" customWidth="1"/>
    <col min="14589" max="14589" width="47.5703125" style="4" customWidth="1"/>
    <col min="14590" max="14590" width="42.42578125" style="4" customWidth="1"/>
    <col min="14591" max="14591" width="19.7109375" style="4" customWidth="1"/>
    <col min="14592" max="14592" width="20" style="4" customWidth="1"/>
    <col min="14593" max="14593" width="19.140625" style="4" customWidth="1"/>
    <col min="14594" max="14594" width="12.7109375" style="4" customWidth="1"/>
    <col min="14595" max="14841" width="7.85546875" style="4"/>
    <col min="14842" max="14842" width="12.42578125" style="4" customWidth="1"/>
    <col min="14843" max="14843" width="11.85546875" style="4" customWidth="1"/>
    <col min="14844" max="14844" width="13.7109375" style="4" customWidth="1"/>
    <col min="14845" max="14845" width="47.5703125" style="4" customWidth="1"/>
    <col min="14846" max="14846" width="42.42578125" style="4" customWidth="1"/>
    <col min="14847" max="14847" width="19.7109375" style="4" customWidth="1"/>
    <col min="14848" max="14848" width="20" style="4" customWidth="1"/>
    <col min="14849" max="14849" width="19.140625" style="4" customWidth="1"/>
    <col min="14850" max="14850" width="12.7109375" style="4" customWidth="1"/>
    <col min="14851" max="15097" width="7.85546875" style="4"/>
    <col min="15098" max="15098" width="12.42578125" style="4" customWidth="1"/>
    <col min="15099" max="15099" width="11.85546875" style="4" customWidth="1"/>
    <col min="15100" max="15100" width="13.7109375" style="4" customWidth="1"/>
    <col min="15101" max="15101" width="47.5703125" style="4" customWidth="1"/>
    <col min="15102" max="15102" width="42.42578125" style="4" customWidth="1"/>
    <col min="15103" max="15103" width="19.7109375" style="4" customWidth="1"/>
    <col min="15104" max="15104" width="20" style="4" customWidth="1"/>
    <col min="15105" max="15105" width="19.140625" style="4" customWidth="1"/>
    <col min="15106" max="15106" width="12.7109375" style="4" customWidth="1"/>
    <col min="15107" max="15353" width="7.85546875" style="4"/>
    <col min="15354" max="15354" width="12.42578125" style="4" customWidth="1"/>
    <col min="15355" max="15355" width="11.85546875" style="4" customWidth="1"/>
    <col min="15356" max="15356" width="13.7109375" style="4" customWidth="1"/>
    <col min="15357" max="15357" width="47.5703125" style="4" customWidth="1"/>
    <col min="15358" max="15358" width="42.42578125" style="4" customWidth="1"/>
    <col min="15359" max="15359" width="19.7109375" style="4" customWidth="1"/>
    <col min="15360" max="15360" width="20" style="4" customWidth="1"/>
    <col min="15361" max="15361" width="19.140625" style="4" customWidth="1"/>
    <col min="15362" max="15362" width="12.7109375" style="4" customWidth="1"/>
    <col min="15363" max="15609" width="7.85546875" style="4"/>
    <col min="15610" max="15610" width="12.42578125" style="4" customWidth="1"/>
    <col min="15611" max="15611" width="11.85546875" style="4" customWidth="1"/>
    <col min="15612" max="15612" width="13.7109375" style="4" customWidth="1"/>
    <col min="15613" max="15613" width="47.5703125" style="4" customWidth="1"/>
    <col min="15614" max="15614" width="42.42578125" style="4" customWidth="1"/>
    <col min="15615" max="15615" width="19.7109375" style="4" customWidth="1"/>
    <col min="15616" max="15616" width="20" style="4" customWidth="1"/>
    <col min="15617" max="15617" width="19.140625" style="4" customWidth="1"/>
    <col min="15618" max="15618" width="12.7109375" style="4" customWidth="1"/>
    <col min="15619" max="15865" width="7.85546875" style="4"/>
    <col min="15866" max="15866" width="12.42578125" style="4" customWidth="1"/>
    <col min="15867" max="15867" width="11.85546875" style="4" customWidth="1"/>
    <col min="15868" max="15868" width="13.7109375" style="4" customWidth="1"/>
    <col min="15869" max="15869" width="47.5703125" style="4" customWidth="1"/>
    <col min="15870" max="15870" width="42.42578125" style="4" customWidth="1"/>
    <col min="15871" max="15871" width="19.7109375" style="4" customWidth="1"/>
    <col min="15872" max="15872" width="20" style="4" customWidth="1"/>
    <col min="15873" max="15873" width="19.140625" style="4" customWidth="1"/>
    <col min="15874" max="15874" width="12.7109375" style="4" customWidth="1"/>
    <col min="15875" max="16121" width="7.85546875" style="4"/>
    <col min="16122" max="16122" width="12.42578125" style="4" customWidth="1"/>
    <col min="16123" max="16123" width="11.85546875" style="4" customWidth="1"/>
    <col min="16124" max="16124" width="13.7109375" style="4" customWidth="1"/>
    <col min="16125" max="16125" width="47.5703125" style="4" customWidth="1"/>
    <col min="16126" max="16126" width="42.42578125" style="4" customWidth="1"/>
    <col min="16127" max="16127" width="19.7109375" style="4" customWidth="1"/>
    <col min="16128" max="16128" width="20" style="4" customWidth="1"/>
    <col min="16129" max="16129" width="19.140625" style="4" customWidth="1"/>
    <col min="16130" max="16130" width="12.7109375" style="4" customWidth="1"/>
    <col min="16131" max="16384" width="7.85546875" style="4"/>
  </cols>
  <sheetData>
    <row r="1" spans="1:10" ht="17.25" customHeight="1" x14ac:dyDescent="0.25">
      <c r="A1" s="15"/>
      <c r="I1" s="10" t="s">
        <v>49</v>
      </c>
      <c r="J1" s="10"/>
    </row>
    <row r="2" spans="1:10" ht="29.25" customHeight="1" x14ac:dyDescent="0.25">
      <c r="H2" s="11"/>
      <c r="I2" s="187" t="s">
        <v>245</v>
      </c>
      <c r="J2" s="187"/>
    </row>
    <row r="3" spans="1:10" ht="15" customHeight="1" x14ac:dyDescent="0.25">
      <c r="H3" s="11"/>
      <c r="I3" s="17" t="s">
        <v>260</v>
      </c>
      <c r="J3"/>
    </row>
    <row r="4" spans="1:10" ht="15" customHeight="1" x14ac:dyDescent="0.2">
      <c r="H4" s="11"/>
      <c r="I4" s="12"/>
      <c r="J4" s="12"/>
    </row>
    <row r="5" spans="1:10" ht="20.25" customHeight="1" x14ac:dyDescent="0.2">
      <c r="A5" s="236" t="s">
        <v>178</v>
      </c>
      <c r="B5" s="237"/>
      <c r="C5" s="237"/>
      <c r="D5" s="237"/>
      <c r="E5" s="237"/>
      <c r="F5" s="237"/>
      <c r="G5" s="237"/>
      <c r="H5" s="237"/>
      <c r="I5" s="237"/>
      <c r="J5" s="237"/>
    </row>
    <row r="6" spans="1:10" ht="20.25" customHeight="1" x14ac:dyDescent="0.25">
      <c r="A6" s="240" t="s">
        <v>65</v>
      </c>
      <c r="B6" s="240"/>
      <c r="C6" s="38"/>
      <c r="D6" s="38"/>
      <c r="E6" s="38"/>
      <c r="F6" s="38"/>
      <c r="G6" s="38"/>
      <c r="H6" s="38"/>
      <c r="I6" s="38"/>
      <c r="J6" s="38"/>
    </row>
    <row r="7" spans="1:10" ht="15.75" customHeight="1" x14ac:dyDescent="0.2">
      <c r="A7" s="241" t="s">
        <v>153</v>
      </c>
      <c r="B7" s="241"/>
      <c r="C7" s="38"/>
      <c r="D7" s="38"/>
      <c r="E7" s="38"/>
      <c r="F7" s="38"/>
      <c r="G7" s="38"/>
      <c r="H7" s="38"/>
      <c r="I7" s="38"/>
      <c r="J7" s="38"/>
    </row>
    <row r="8" spans="1:10" ht="11.25" customHeight="1" x14ac:dyDescent="0.3">
      <c r="A8" s="23"/>
      <c r="B8" s="24"/>
      <c r="C8" s="5"/>
      <c r="D8" s="5"/>
      <c r="E8" s="5"/>
      <c r="F8" s="5"/>
      <c r="G8" s="5"/>
      <c r="H8" s="5"/>
      <c r="I8" s="6"/>
      <c r="J8" s="31" t="s">
        <v>6</v>
      </c>
    </row>
    <row r="9" spans="1:10" ht="22.5" customHeight="1" x14ac:dyDescent="0.2">
      <c r="A9" s="238" t="s">
        <v>67</v>
      </c>
      <c r="B9" s="238" t="s">
        <v>68</v>
      </c>
      <c r="C9" s="219" t="s">
        <v>7</v>
      </c>
      <c r="D9" s="219" t="s">
        <v>66</v>
      </c>
      <c r="E9" s="220" t="s">
        <v>51</v>
      </c>
      <c r="F9" s="220" t="s">
        <v>69</v>
      </c>
      <c r="G9" s="220" t="s">
        <v>1</v>
      </c>
      <c r="H9" s="219" t="s">
        <v>2</v>
      </c>
      <c r="I9" s="218" t="s">
        <v>3</v>
      </c>
      <c r="J9" s="218"/>
    </row>
    <row r="10" spans="1:10" ht="100.5" customHeight="1" x14ac:dyDescent="0.2">
      <c r="A10" s="239"/>
      <c r="B10" s="239"/>
      <c r="C10" s="219"/>
      <c r="D10" s="219"/>
      <c r="E10" s="220"/>
      <c r="F10" s="220"/>
      <c r="G10" s="220"/>
      <c r="H10" s="219"/>
      <c r="I10" s="22" t="s">
        <v>4</v>
      </c>
      <c r="J10" s="22" t="s">
        <v>5</v>
      </c>
    </row>
    <row r="11" spans="1:10" s="25" customFormat="1" ht="22.5" customHeight="1" x14ac:dyDescent="0.2">
      <c r="A11" s="87">
        <v>1</v>
      </c>
      <c r="B11" s="21">
        <v>2</v>
      </c>
      <c r="C11" s="21">
        <v>3</v>
      </c>
      <c r="D11" s="21">
        <v>4</v>
      </c>
      <c r="E11" s="22">
        <v>5</v>
      </c>
      <c r="F11" s="22">
        <v>6</v>
      </c>
      <c r="G11" s="22">
        <v>7</v>
      </c>
      <c r="H11" s="21">
        <v>8</v>
      </c>
      <c r="I11" s="22">
        <v>9</v>
      </c>
      <c r="J11" s="22">
        <v>10</v>
      </c>
    </row>
    <row r="12" spans="1:10" s="7" customFormat="1" ht="35.25" customHeight="1" x14ac:dyDescent="0.25">
      <c r="A12" s="68" t="s">
        <v>8</v>
      </c>
      <c r="B12" s="88"/>
      <c r="C12" s="68"/>
      <c r="D12" s="69" t="s">
        <v>179</v>
      </c>
      <c r="E12" s="70"/>
      <c r="F12" s="70"/>
      <c r="G12" s="70"/>
      <c r="H12" s="89"/>
      <c r="I12" s="89"/>
      <c r="J12" s="89"/>
    </row>
    <row r="13" spans="1:10" s="7" customFormat="1" ht="35.25" customHeight="1" x14ac:dyDescent="0.25">
      <c r="A13" s="90" t="s">
        <v>9</v>
      </c>
      <c r="B13" s="91"/>
      <c r="C13" s="90"/>
      <c r="D13" s="69" t="s">
        <v>180</v>
      </c>
      <c r="E13" s="70"/>
      <c r="F13" s="70"/>
      <c r="G13" s="70"/>
      <c r="H13" s="89"/>
      <c r="I13" s="89"/>
      <c r="J13" s="89"/>
    </row>
    <row r="14" spans="1:10" s="7" customFormat="1" ht="58.5" customHeight="1" x14ac:dyDescent="0.2">
      <c r="A14" s="57" t="s">
        <v>169</v>
      </c>
      <c r="B14" s="57" t="s">
        <v>170</v>
      </c>
      <c r="C14" s="58" t="s">
        <v>171</v>
      </c>
      <c r="D14" s="59" t="s">
        <v>172</v>
      </c>
      <c r="E14" s="107" t="s">
        <v>182</v>
      </c>
      <c r="F14" s="93" t="s">
        <v>246</v>
      </c>
      <c r="G14" s="94">
        <f>H14+I14</f>
        <v>91500</v>
      </c>
      <c r="H14" s="95">
        <v>0</v>
      </c>
      <c r="I14" s="95">
        <v>91500</v>
      </c>
      <c r="J14" s="96">
        <f>I14</f>
        <v>91500</v>
      </c>
    </row>
    <row r="15" spans="1:10" s="13" customFormat="1" ht="55.5" customHeight="1" x14ac:dyDescent="0.2">
      <c r="A15" s="224" t="s">
        <v>10</v>
      </c>
      <c r="B15" s="224" t="s">
        <v>11</v>
      </c>
      <c r="C15" s="232" t="s">
        <v>12</v>
      </c>
      <c r="D15" s="234" t="s">
        <v>13</v>
      </c>
      <c r="E15" s="92" t="s">
        <v>154</v>
      </c>
      <c r="F15" s="93" t="s">
        <v>247</v>
      </c>
      <c r="G15" s="94">
        <f>H15+I15</f>
        <v>3267515</v>
      </c>
      <c r="H15" s="95">
        <v>3060015</v>
      </c>
      <c r="I15" s="95">
        <v>207500</v>
      </c>
      <c r="J15" s="96">
        <f>I15</f>
        <v>207500</v>
      </c>
    </row>
    <row r="16" spans="1:10" s="13" customFormat="1" ht="69" customHeight="1" x14ac:dyDescent="0.2">
      <c r="A16" s="225"/>
      <c r="B16" s="225"/>
      <c r="C16" s="233"/>
      <c r="D16" s="235"/>
      <c r="E16" s="97" t="s">
        <v>155</v>
      </c>
      <c r="F16" s="93" t="s">
        <v>247</v>
      </c>
      <c r="G16" s="94">
        <f t="shared" ref="G16:G34" si="0">H16+I16</f>
        <v>1186446</v>
      </c>
      <c r="H16" s="95">
        <v>1186446</v>
      </c>
      <c r="I16" s="95">
        <v>0</v>
      </c>
      <c r="J16" s="96">
        <f>I16</f>
        <v>0</v>
      </c>
    </row>
    <row r="17" spans="1:10" s="13" customFormat="1" ht="59.25" customHeight="1" x14ac:dyDescent="0.2">
      <c r="A17" s="57" t="s">
        <v>149</v>
      </c>
      <c r="B17" s="57" t="s">
        <v>150</v>
      </c>
      <c r="C17" s="98" t="s">
        <v>151</v>
      </c>
      <c r="D17" s="99" t="s">
        <v>152</v>
      </c>
      <c r="E17" s="97" t="s">
        <v>185</v>
      </c>
      <c r="F17" s="93" t="s">
        <v>248</v>
      </c>
      <c r="G17" s="94">
        <f t="shared" si="0"/>
        <v>50000</v>
      </c>
      <c r="H17" s="95">
        <v>50000</v>
      </c>
      <c r="I17" s="95">
        <v>0</v>
      </c>
      <c r="J17" s="96">
        <v>0</v>
      </c>
    </row>
    <row r="18" spans="1:10" s="13" customFormat="1" ht="67.5" customHeight="1" x14ac:dyDescent="0.2">
      <c r="A18" s="176" t="s">
        <v>14</v>
      </c>
      <c r="B18" s="176">
        <v>3140</v>
      </c>
      <c r="C18" s="101">
        <v>1040</v>
      </c>
      <c r="D18" s="102" t="s">
        <v>15</v>
      </c>
      <c r="E18" s="103" t="s">
        <v>53</v>
      </c>
      <c r="F18" s="103" t="s">
        <v>249</v>
      </c>
      <c r="G18" s="94">
        <f t="shared" ref="G18" si="1">H18+I18</f>
        <v>410000</v>
      </c>
      <c r="H18" s="96">
        <v>410000</v>
      </c>
      <c r="I18" s="96">
        <v>0</v>
      </c>
      <c r="J18" s="96">
        <v>0</v>
      </c>
    </row>
    <row r="19" spans="1:10" s="13" customFormat="1" ht="80.25" customHeight="1" x14ac:dyDescent="0.2">
      <c r="A19" s="57" t="s">
        <v>173</v>
      </c>
      <c r="B19" s="57" t="s">
        <v>174</v>
      </c>
      <c r="C19" s="58" t="s">
        <v>175</v>
      </c>
      <c r="D19" s="59" t="s">
        <v>176</v>
      </c>
      <c r="E19" s="106" t="s">
        <v>185</v>
      </c>
      <c r="F19" s="93" t="s">
        <v>248</v>
      </c>
      <c r="G19" s="94">
        <f>H19+I19</f>
        <v>130920</v>
      </c>
      <c r="H19" s="95">
        <v>130920</v>
      </c>
      <c r="I19" s="95">
        <v>0</v>
      </c>
      <c r="J19" s="96">
        <v>0</v>
      </c>
    </row>
    <row r="20" spans="1:10" s="13" customFormat="1" ht="51" customHeight="1" x14ac:dyDescent="0.2">
      <c r="A20" s="110" t="s">
        <v>16</v>
      </c>
      <c r="B20" s="110">
        <v>3241</v>
      </c>
      <c r="C20" s="104">
        <v>1090</v>
      </c>
      <c r="D20" s="105" t="s">
        <v>18</v>
      </c>
      <c r="E20" s="106" t="s">
        <v>185</v>
      </c>
      <c r="F20" s="93" t="s">
        <v>248</v>
      </c>
      <c r="G20" s="94">
        <f t="shared" si="0"/>
        <v>370500</v>
      </c>
      <c r="H20" s="121">
        <f>70000+39500+65000+96000+100000</f>
        <v>370500</v>
      </c>
      <c r="I20" s="121">
        <v>0</v>
      </c>
      <c r="J20" s="136">
        <v>0</v>
      </c>
    </row>
    <row r="21" spans="1:10" s="13" customFormat="1" ht="54" customHeight="1" x14ac:dyDescent="0.2">
      <c r="A21" s="176" t="s">
        <v>19</v>
      </c>
      <c r="B21" s="176" t="s">
        <v>20</v>
      </c>
      <c r="C21" s="177" t="s">
        <v>17</v>
      </c>
      <c r="D21" s="109" t="s">
        <v>21</v>
      </c>
      <c r="E21" s="106" t="s">
        <v>185</v>
      </c>
      <c r="F21" s="180" t="s">
        <v>248</v>
      </c>
      <c r="G21" s="94">
        <f t="shared" si="0"/>
        <v>308585</v>
      </c>
      <c r="H21" s="96">
        <v>308585</v>
      </c>
      <c r="I21" s="96">
        <v>0</v>
      </c>
      <c r="J21" s="96">
        <v>0</v>
      </c>
    </row>
    <row r="22" spans="1:10" s="13" customFormat="1" ht="56.25" customHeight="1" x14ac:dyDescent="0.2">
      <c r="A22" s="110" t="s">
        <v>22</v>
      </c>
      <c r="B22" s="110" t="s">
        <v>23</v>
      </c>
      <c r="C22" s="111" t="s">
        <v>24</v>
      </c>
      <c r="D22" s="112" t="s">
        <v>25</v>
      </c>
      <c r="E22" s="113" t="s">
        <v>250</v>
      </c>
      <c r="F22" s="93" t="s">
        <v>251</v>
      </c>
      <c r="G22" s="94">
        <f t="shared" si="0"/>
        <v>727400</v>
      </c>
      <c r="H22" s="138">
        <f>99833+92490+199182+49800+10000+48700+30000+49000+49895+49000+49500</f>
        <v>727400</v>
      </c>
      <c r="I22" s="114">
        <v>0</v>
      </c>
      <c r="J22" s="96">
        <f>I22</f>
        <v>0</v>
      </c>
    </row>
    <row r="23" spans="1:10" s="13" customFormat="1" ht="51" customHeight="1" x14ac:dyDescent="0.2">
      <c r="A23" s="229" t="s">
        <v>26</v>
      </c>
      <c r="B23" s="229" t="s">
        <v>27</v>
      </c>
      <c r="C23" s="226" t="s">
        <v>28</v>
      </c>
      <c r="D23" s="226" t="s">
        <v>29</v>
      </c>
      <c r="E23" s="107" t="s">
        <v>184</v>
      </c>
      <c r="F23" s="115" t="s">
        <v>252</v>
      </c>
      <c r="G23" s="94">
        <f t="shared" si="0"/>
        <v>18132757</v>
      </c>
      <c r="H23" s="96">
        <v>13583757</v>
      </c>
      <c r="I23" s="96">
        <v>4549000</v>
      </c>
      <c r="J23" s="96">
        <f>I23</f>
        <v>4549000</v>
      </c>
    </row>
    <row r="24" spans="1:10" s="13" customFormat="1" ht="37.5" customHeight="1" x14ac:dyDescent="0.2">
      <c r="A24" s="230"/>
      <c r="B24" s="230"/>
      <c r="C24" s="227"/>
      <c r="D24" s="227"/>
      <c r="E24" s="107" t="s">
        <v>182</v>
      </c>
      <c r="F24" s="93" t="s">
        <v>246</v>
      </c>
      <c r="G24" s="94">
        <f t="shared" si="0"/>
        <v>100000</v>
      </c>
      <c r="H24" s="96">
        <v>100000</v>
      </c>
      <c r="I24" s="96">
        <v>0</v>
      </c>
      <c r="J24" s="96">
        <v>0</v>
      </c>
    </row>
    <row r="25" spans="1:10" s="13" customFormat="1" ht="50.25" customHeight="1" x14ac:dyDescent="0.2">
      <c r="A25" s="230"/>
      <c r="B25" s="230"/>
      <c r="C25" s="227"/>
      <c r="D25" s="227"/>
      <c r="E25" s="107" t="s">
        <v>227</v>
      </c>
      <c r="F25" s="115" t="s">
        <v>253</v>
      </c>
      <c r="G25" s="94">
        <f t="shared" si="0"/>
        <v>199000</v>
      </c>
      <c r="H25" s="96">
        <v>199000</v>
      </c>
      <c r="I25" s="96">
        <v>0</v>
      </c>
      <c r="J25" s="96">
        <f>I25</f>
        <v>0</v>
      </c>
    </row>
    <row r="26" spans="1:10" s="13" customFormat="1" ht="54" customHeight="1" x14ac:dyDescent="0.2">
      <c r="A26" s="231"/>
      <c r="B26" s="231"/>
      <c r="C26" s="228"/>
      <c r="D26" s="228"/>
      <c r="E26" s="137" t="s">
        <v>228</v>
      </c>
      <c r="F26" s="115" t="s">
        <v>254</v>
      </c>
      <c r="G26" s="94">
        <f t="shared" si="0"/>
        <v>100000</v>
      </c>
      <c r="H26" s="96">
        <v>100000</v>
      </c>
      <c r="I26" s="96">
        <v>0</v>
      </c>
      <c r="J26" s="96">
        <f>I26</f>
        <v>0</v>
      </c>
    </row>
    <row r="27" spans="1:10" s="13" customFormat="1" ht="53.25" customHeight="1" x14ac:dyDescent="0.2">
      <c r="A27" s="116" t="s">
        <v>31</v>
      </c>
      <c r="B27" s="116" t="s">
        <v>32</v>
      </c>
      <c r="C27" s="116" t="s">
        <v>30</v>
      </c>
      <c r="D27" s="117" t="s">
        <v>33</v>
      </c>
      <c r="E27" s="107" t="s">
        <v>227</v>
      </c>
      <c r="F27" s="115" t="s">
        <v>253</v>
      </c>
      <c r="G27" s="118">
        <f t="shared" si="0"/>
        <v>1000000</v>
      </c>
      <c r="H27" s="119">
        <v>0</v>
      </c>
      <c r="I27" s="119">
        <v>1000000</v>
      </c>
      <c r="J27" s="120">
        <f>I27</f>
        <v>1000000</v>
      </c>
    </row>
    <row r="28" spans="1:10" s="13" customFormat="1" ht="53.25" customHeight="1" x14ac:dyDescent="0.2">
      <c r="A28" s="57" t="s">
        <v>158</v>
      </c>
      <c r="B28" s="57" t="s">
        <v>177</v>
      </c>
      <c r="C28" s="58" t="s">
        <v>159</v>
      </c>
      <c r="D28" s="59" t="s">
        <v>160</v>
      </c>
      <c r="E28" s="107" t="s">
        <v>184</v>
      </c>
      <c r="F28" s="115" t="s">
        <v>252</v>
      </c>
      <c r="G28" s="118">
        <f t="shared" si="0"/>
        <v>500000</v>
      </c>
      <c r="H28" s="119">
        <v>0</v>
      </c>
      <c r="I28" s="119">
        <v>500000</v>
      </c>
      <c r="J28" s="120">
        <f>I28</f>
        <v>500000</v>
      </c>
    </row>
    <row r="29" spans="1:10" s="13" customFormat="1" ht="37.5" customHeight="1" x14ac:dyDescent="0.2">
      <c r="A29" s="116" t="s">
        <v>34</v>
      </c>
      <c r="B29" s="116" t="s">
        <v>35</v>
      </c>
      <c r="C29" s="116" t="s">
        <v>36</v>
      </c>
      <c r="D29" s="173" t="s">
        <v>50</v>
      </c>
      <c r="E29" s="107" t="s">
        <v>183</v>
      </c>
      <c r="F29" s="115" t="s">
        <v>255</v>
      </c>
      <c r="G29" s="94">
        <f t="shared" si="0"/>
        <v>60429</v>
      </c>
      <c r="H29" s="121">
        <v>60429</v>
      </c>
      <c r="I29" s="121">
        <v>0</v>
      </c>
      <c r="J29" s="96">
        <v>0</v>
      </c>
    </row>
    <row r="30" spans="1:10" s="13" customFormat="1" ht="84" customHeight="1" x14ac:dyDescent="0.2">
      <c r="A30" s="100" t="s">
        <v>37</v>
      </c>
      <c r="B30" s="100">
        <v>7691</v>
      </c>
      <c r="C30" s="108" t="s">
        <v>36</v>
      </c>
      <c r="D30" s="122" t="s">
        <v>54</v>
      </c>
      <c r="E30" s="107" t="s">
        <v>182</v>
      </c>
      <c r="F30" s="93" t="s">
        <v>246</v>
      </c>
      <c r="G30" s="118">
        <f t="shared" si="0"/>
        <v>46490</v>
      </c>
      <c r="H30" s="119">
        <v>0</v>
      </c>
      <c r="I30" s="119">
        <v>46490</v>
      </c>
      <c r="J30" s="120">
        <v>0</v>
      </c>
    </row>
    <row r="31" spans="1:10" s="13" customFormat="1" ht="57.75" customHeight="1" x14ac:dyDescent="0.2">
      <c r="A31" s="221" t="s">
        <v>38</v>
      </c>
      <c r="B31" s="221" t="s">
        <v>39</v>
      </c>
      <c r="C31" s="222" t="s">
        <v>36</v>
      </c>
      <c r="D31" s="223" t="s">
        <v>40</v>
      </c>
      <c r="E31" s="123" t="s">
        <v>56</v>
      </c>
      <c r="F31" s="103" t="s">
        <v>256</v>
      </c>
      <c r="G31" s="94">
        <f t="shared" si="0"/>
        <v>2866802</v>
      </c>
      <c r="H31" s="119">
        <v>2834802</v>
      </c>
      <c r="I31" s="121">
        <v>32000</v>
      </c>
      <c r="J31" s="96">
        <f>I31</f>
        <v>32000</v>
      </c>
    </row>
    <row r="32" spans="1:10" s="13" customFormat="1" ht="51.75" customHeight="1" x14ac:dyDescent="0.2">
      <c r="A32" s="221"/>
      <c r="B32" s="221"/>
      <c r="C32" s="222"/>
      <c r="D32" s="223"/>
      <c r="E32" s="174" t="s">
        <v>57</v>
      </c>
      <c r="F32" s="103" t="s">
        <v>256</v>
      </c>
      <c r="G32" s="94">
        <f t="shared" si="0"/>
        <v>300135</v>
      </c>
      <c r="H32" s="119">
        <f>250135+50000</f>
        <v>300135</v>
      </c>
      <c r="I32" s="121">
        <v>0</v>
      </c>
      <c r="J32" s="96">
        <v>0</v>
      </c>
    </row>
    <row r="33" spans="1:16130" s="13" customFormat="1" ht="157.5" customHeight="1" x14ac:dyDescent="0.2">
      <c r="A33" s="100">
        <v>118130</v>
      </c>
      <c r="B33" s="100">
        <v>8130</v>
      </c>
      <c r="C33" s="116" t="s">
        <v>41</v>
      </c>
      <c r="D33" s="175" t="s">
        <v>42</v>
      </c>
      <c r="E33" s="103" t="s">
        <v>258</v>
      </c>
      <c r="F33" s="103" t="s">
        <v>257</v>
      </c>
      <c r="G33" s="94">
        <f t="shared" si="0"/>
        <v>3421381</v>
      </c>
      <c r="H33" s="121">
        <v>3421381</v>
      </c>
      <c r="I33" s="121">
        <v>0</v>
      </c>
      <c r="J33" s="96">
        <v>0</v>
      </c>
    </row>
    <row r="34" spans="1:16130" s="13" customFormat="1" ht="61.5" customHeight="1" x14ac:dyDescent="0.2">
      <c r="A34" s="100" t="s">
        <v>43</v>
      </c>
      <c r="B34" s="100" t="s">
        <v>44</v>
      </c>
      <c r="C34" s="108" t="s">
        <v>45</v>
      </c>
      <c r="D34" s="122" t="s">
        <v>46</v>
      </c>
      <c r="E34" s="103" t="s">
        <v>181</v>
      </c>
      <c r="F34" s="103" t="s">
        <v>259</v>
      </c>
      <c r="G34" s="124">
        <f t="shared" si="0"/>
        <v>20850</v>
      </c>
      <c r="H34" s="125">
        <v>0</v>
      </c>
      <c r="I34" s="125">
        <v>20850</v>
      </c>
      <c r="J34" s="126">
        <v>0</v>
      </c>
    </row>
    <row r="35" spans="1:16130" ht="24.75" customHeight="1" x14ac:dyDescent="0.25">
      <c r="A35" s="127" t="s">
        <v>55</v>
      </c>
      <c r="B35" s="127" t="s">
        <v>55</v>
      </c>
      <c r="C35" s="127" t="s">
        <v>55</v>
      </c>
      <c r="D35" s="128" t="s">
        <v>47</v>
      </c>
      <c r="E35" s="127" t="s">
        <v>55</v>
      </c>
      <c r="F35" s="127" t="s">
        <v>55</v>
      </c>
      <c r="G35" s="129">
        <f>SUM(G14:G34)</f>
        <v>33290710</v>
      </c>
      <c r="H35" s="129">
        <f t="shared" ref="H35:J35" si="2">SUM(H14:H34)</f>
        <v>26843370</v>
      </c>
      <c r="I35" s="129">
        <f t="shared" si="2"/>
        <v>6447340</v>
      </c>
      <c r="J35" s="129">
        <f t="shared" si="2"/>
        <v>6380000</v>
      </c>
    </row>
    <row r="36" spans="1:16130" ht="17.25" customHeight="1" x14ac:dyDescent="0.25">
      <c r="A36" s="15"/>
      <c r="B36" s="130"/>
      <c r="C36" s="15"/>
      <c r="D36" s="15"/>
      <c r="E36" s="15"/>
      <c r="F36" s="15"/>
      <c r="G36" s="15"/>
      <c r="H36" s="131"/>
      <c r="I36" s="15"/>
      <c r="J36" s="15"/>
    </row>
    <row r="37" spans="1:16130" ht="22.5" customHeight="1" x14ac:dyDescent="0.25">
      <c r="A37" s="15"/>
      <c r="B37" s="130"/>
      <c r="C37" s="15"/>
      <c r="D37" s="15"/>
      <c r="E37" s="15"/>
      <c r="F37" s="15"/>
      <c r="G37" s="15"/>
      <c r="H37" s="131"/>
      <c r="I37" s="15"/>
      <c r="J37" s="15"/>
    </row>
    <row r="38" spans="1:16130" s="2" customFormat="1" ht="22.5" customHeight="1" x14ac:dyDescent="0.25">
      <c r="A38" s="217" t="s">
        <v>190</v>
      </c>
      <c r="B38" s="217"/>
      <c r="C38" s="217"/>
      <c r="D38" s="217"/>
      <c r="E38" s="132"/>
      <c r="F38" s="132" t="s">
        <v>191</v>
      </c>
      <c r="G38" s="132"/>
      <c r="H38" s="133"/>
      <c r="I38" s="15"/>
      <c r="J38" s="15"/>
    </row>
    <row r="39" spans="1:16130" ht="22.5" customHeight="1" x14ac:dyDescent="0.25">
      <c r="A39" s="15"/>
      <c r="B39" s="130"/>
      <c r="C39" s="15"/>
      <c r="D39" s="15"/>
      <c r="E39" s="15"/>
      <c r="F39" s="15"/>
      <c r="G39" s="15"/>
      <c r="H39" s="15"/>
      <c r="I39" s="15"/>
      <c r="J39" s="15"/>
    </row>
    <row r="48" spans="1:16130" s="3" customFormat="1" ht="22.5" customHeight="1" x14ac:dyDescent="0.2">
      <c r="B48" s="8"/>
      <c r="D48" s="1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</row>
  </sheetData>
  <mergeCells count="26">
    <mergeCell ref="C15:C16"/>
    <mergeCell ref="D15:D16"/>
    <mergeCell ref="I2:J2"/>
    <mergeCell ref="A5:J5"/>
    <mergeCell ref="D9:D10"/>
    <mergeCell ref="C9:C10"/>
    <mergeCell ref="B9:B10"/>
    <mergeCell ref="A9:A10"/>
    <mergeCell ref="A6:B6"/>
    <mergeCell ref="A7:B7"/>
    <mergeCell ref="A38:D38"/>
    <mergeCell ref="I9:J9"/>
    <mergeCell ref="H9:H10"/>
    <mergeCell ref="G9:G10"/>
    <mergeCell ref="F9:F10"/>
    <mergeCell ref="E9:E10"/>
    <mergeCell ref="A31:A32"/>
    <mergeCell ref="B31:B32"/>
    <mergeCell ref="C31:C32"/>
    <mergeCell ref="D31:D32"/>
    <mergeCell ref="A15:A16"/>
    <mergeCell ref="B15:B16"/>
    <mergeCell ref="D23:D26"/>
    <mergeCell ref="A23:A26"/>
    <mergeCell ref="B23:B26"/>
    <mergeCell ref="C23:C26"/>
  </mergeCells>
  <pageMargins left="0.70866141732283472" right="0.51181102362204722" top="0.35433070866141736" bottom="0.43307086614173229" header="0.35433070866141736" footer="0.35433070866141736"/>
  <pageSetup paperSize="9" scale="58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6'!Область_печати</vt:lpstr>
      <vt:lpstr>'додаток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2021-01-04T12:03:58Z</cp:lastPrinted>
  <dcterms:created xsi:type="dcterms:W3CDTF">2018-12-20T12:10:32Z</dcterms:created>
  <dcterms:modified xsi:type="dcterms:W3CDTF">2021-01-04T12:07:21Z</dcterms:modified>
</cp:coreProperties>
</file>